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ummary" sheetId="4" r:id="rId1"/>
    <sheet name="Current Financial Position" sheetId="1" r:id="rId2"/>
    <sheet name="Enlist your goals" sheetId="2" r:id="rId3"/>
    <sheet name="Plan for your goals" sheetId="3" r:id="rId4"/>
    <sheet name="Lumpsum Investment" sheetId="5" r:id="rId5"/>
  </sheets>
  <calcPr calcId="124519"/>
</workbook>
</file>

<file path=xl/calcChain.xml><?xml version="1.0" encoding="utf-8"?>
<calcChain xmlns="http://schemas.openxmlformats.org/spreadsheetml/2006/main">
  <c r="E16" i="5"/>
  <c r="C16"/>
  <c r="E15"/>
  <c r="E14"/>
  <c r="E13"/>
  <c r="E12"/>
  <c r="E11"/>
  <c r="C7" s="1"/>
  <c r="C8" s="1"/>
  <c r="G22" i="3"/>
  <c r="G21"/>
  <c r="G20"/>
  <c r="G19"/>
  <c r="G18"/>
  <c r="B62"/>
  <c r="B61"/>
  <c r="B60"/>
  <c r="B59"/>
  <c r="B58"/>
  <c r="B54"/>
  <c r="B53"/>
  <c r="B52"/>
  <c r="B51"/>
  <c r="B50"/>
  <c r="B46"/>
  <c r="B45"/>
  <c r="B44"/>
  <c r="B43"/>
  <c r="B42"/>
  <c r="B38"/>
  <c r="B37"/>
  <c r="B36"/>
  <c r="B35"/>
  <c r="B34"/>
  <c r="B30"/>
  <c r="B29"/>
  <c r="B28"/>
  <c r="B27"/>
  <c r="B26"/>
  <c r="C28" i="1" l="1"/>
  <c r="F27"/>
  <c r="C27"/>
  <c r="C63" i="3"/>
  <c r="E62"/>
  <c r="E61"/>
  <c r="E60"/>
  <c r="E59"/>
  <c r="E58"/>
  <c r="C55"/>
  <c r="E54"/>
  <c r="E53"/>
  <c r="E52"/>
  <c r="E51"/>
  <c r="E50"/>
  <c r="C47"/>
  <c r="E46"/>
  <c r="E45"/>
  <c r="E44"/>
  <c r="E43"/>
  <c r="E42"/>
  <c r="C39"/>
  <c r="E38"/>
  <c r="E37"/>
  <c r="E36"/>
  <c r="E35"/>
  <c r="E34"/>
  <c r="C31"/>
  <c r="E30"/>
  <c r="E29"/>
  <c r="E28"/>
  <c r="E27"/>
  <c r="E26"/>
  <c r="E22"/>
  <c r="E21"/>
  <c r="E20"/>
  <c r="E19"/>
  <c r="E18"/>
  <c r="E12"/>
  <c r="E23" l="1"/>
  <c r="G7" s="1"/>
  <c r="E31"/>
  <c r="G8" s="1"/>
  <c r="E39"/>
  <c r="G9" s="1"/>
  <c r="E55"/>
  <c r="G11" s="1"/>
  <c r="E47"/>
  <c r="G10" s="1"/>
  <c r="E63"/>
  <c r="G12" s="1"/>
  <c r="H12" s="1"/>
  <c r="C23"/>
  <c r="E8"/>
  <c r="H8" s="1"/>
  <c r="E7"/>
  <c r="H7" s="1"/>
  <c r="E9"/>
  <c r="E10"/>
  <c r="H10" s="1"/>
  <c r="E11"/>
  <c r="H11" s="1"/>
  <c r="F15" i="1"/>
  <c r="C15"/>
  <c r="C16" s="1"/>
  <c r="C6" i="4" s="1"/>
  <c r="H9" i="3" l="1"/>
  <c r="H18" s="1"/>
  <c r="C5" i="4"/>
  <c r="H22" i="3" l="1"/>
  <c r="H13"/>
  <c r="C7" i="4" s="1"/>
  <c r="H21" i="3"/>
  <c r="H20"/>
  <c r="H19"/>
</calcChain>
</file>

<file path=xl/sharedStrings.xml><?xml version="1.0" encoding="utf-8"?>
<sst xmlns="http://schemas.openxmlformats.org/spreadsheetml/2006/main" count="150" uniqueCount="97">
  <si>
    <t>Monthly Income and Expense</t>
  </si>
  <si>
    <t>Expenses</t>
  </si>
  <si>
    <t>Incomes</t>
  </si>
  <si>
    <t>Sl.no.</t>
  </si>
  <si>
    <t>List your expenses and taxes</t>
  </si>
  <si>
    <t>List your monthly income</t>
  </si>
  <si>
    <t>Amount</t>
  </si>
  <si>
    <t>Total Expenses</t>
  </si>
  <si>
    <t>Total Incomes</t>
  </si>
  <si>
    <t>Total Savings</t>
  </si>
  <si>
    <t>Balance Sheet</t>
  </si>
  <si>
    <t>List your loans and other liabilities</t>
  </si>
  <si>
    <t>Total Liabilities</t>
  </si>
  <si>
    <t>Total Assets</t>
  </si>
  <si>
    <t>Net Worth</t>
  </si>
  <si>
    <t>Net Worth and Liabilities</t>
  </si>
  <si>
    <t>List your assets and investments</t>
  </si>
  <si>
    <t>Priority</t>
  </si>
  <si>
    <t>Long Term Goals</t>
  </si>
  <si>
    <t>Enlist your Goals</t>
  </si>
  <si>
    <t>Financial Plan of:</t>
  </si>
  <si>
    <t>For the year:</t>
  </si>
  <si>
    <t>Net worth:</t>
  </si>
  <si>
    <t>Inflation Rate Assumed:</t>
  </si>
  <si>
    <t>Goal Name</t>
  </si>
  <si>
    <t>Level of Risk
(High, Med, Low)</t>
  </si>
  <si>
    <t>Time Horizon
 (in years)</t>
  </si>
  <si>
    <t>Example : Child's Education</t>
  </si>
  <si>
    <t>Medium</t>
  </si>
  <si>
    <t>Goal Checklist:</t>
  </si>
  <si>
    <t>Emergency Fund:</t>
  </si>
  <si>
    <t>Y/N</t>
  </si>
  <si>
    <t>Insurance:</t>
  </si>
  <si>
    <t>Asset Planning:</t>
  </si>
  <si>
    <t>Retirement:</t>
  </si>
  <si>
    <t>PLAN FOR YOUR GOALS</t>
  </si>
  <si>
    <t>Note : For ease of understanding for new investors all rates are considered post tax.</t>
  </si>
  <si>
    <t>Amount to be saved 
at the end of every 
month to achieve goal</t>
  </si>
  <si>
    <t>**</t>
  </si>
  <si>
    <t>Procedure for calculation of % of return expected on an average on amount invested for a particular goal</t>
  </si>
  <si>
    <t>(Read step 4 of the article 'Be your own fnancial planner' for better understanding)</t>
  </si>
  <si>
    <t>Avenue of Investment</t>
  </si>
  <si>
    <t>Ratio of Allocation in %</t>
  </si>
  <si>
    <t>% Return</t>
  </si>
  <si>
    <t>Sl. No.</t>
  </si>
  <si>
    <t>Total</t>
  </si>
  <si>
    <t>Weighted Average Return</t>
  </si>
  <si>
    <t>Health Insurance Scheme Name</t>
  </si>
  <si>
    <t>Life Insurance Scheme Name</t>
  </si>
  <si>
    <t>Coverage :</t>
  </si>
  <si>
    <t>Monthly Premium :</t>
  </si>
  <si>
    <t>Monthly Payment :</t>
  </si>
  <si>
    <t>Long Term Loan</t>
  </si>
  <si>
    <t>Duration /Interest Rate:</t>
  </si>
  <si>
    <t>Other Loans</t>
  </si>
  <si>
    <t>TOTAL MONTHLY PAYMENTS TOWARDS REALISATION OF GOALS INCLUDING INSURANCE AND LOAN PAYMENTS</t>
  </si>
  <si>
    <t>Annual Payments for 
Goal Realisation:</t>
  </si>
  <si>
    <t>Annual Income:</t>
  </si>
  <si>
    <t>Safe Investments like FD</t>
  </si>
  <si>
    <t>Mutual Funds</t>
  </si>
  <si>
    <t>Equity</t>
  </si>
  <si>
    <t xml:space="preserve">GOAL 2 : </t>
  </si>
  <si>
    <t>Bonds and debt funds</t>
  </si>
  <si>
    <t>Others</t>
  </si>
  <si>
    <t xml:space="preserve">GOAL 3 : </t>
  </si>
  <si>
    <t xml:space="preserve">GOAL 4 : </t>
  </si>
  <si>
    <t xml:space="preserve">GOAL 5 : </t>
  </si>
  <si>
    <t xml:space="preserve">GOAL 6 : </t>
  </si>
  <si>
    <t>GOAL 1 : Example - Child's Education</t>
  </si>
  <si>
    <t>TOTAL ASSET ALLOCATION FOR ALL GOALS</t>
  </si>
  <si>
    <t>INVESTMENT AVENUE</t>
  </si>
  <si>
    <t>TOTAL MONTHLY INVESTMENT</t>
  </si>
  <si>
    <r>
      <t xml:space="preserve">Fill the information in each of the tabs and </t>
    </r>
    <r>
      <rPr>
        <sz val="14"/>
        <color rgb="FFFF0000"/>
        <rFont val="Calibri"/>
        <family val="2"/>
        <scheme val="minor"/>
      </rPr>
      <t>red</t>
    </r>
    <r>
      <rPr>
        <sz val="14"/>
        <color theme="1"/>
        <rFont val="Calibri"/>
        <family val="2"/>
        <scheme val="minor"/>
      </rPr>
      <t xml:space="preserve"> fields will be calculated automatically</t>
    </r>
  </si>
  <si>
    <t>***You can change this rate</t>
  </si>
  <si>
    <t>Goal
 No.</t>
  </si>
  <si>
    <r>
      <t xml:space="preserve">% of return expected on an average
 on amount invested for the goal 
</t>
    </r>
    <r>
      <rPr>
        <b/>
        <sz val="12"/>
        <rFont val="Calibri"/>
        <family val="2"/>
        <scheme val="minor"/>
      </rPr>
      <t>(fill tables below** for each goal)</t>
    </r>
  </si>
  <si>
    <t>Ratio of funds allocated in %</t>
  </si>
  <si>
    <t>Assets (what you own)</t>
  </si>
  <si>
    <t>Future Value</t>
  </si>
  <si>
    <t>Future Value of amount needed with effect of inflation</t>
  </si>
  <si>
    <t>Short &amp; Medium Term Goals</t>
  </si>
  <si>
    <t>Amount you need to save without effect of inflation</t>
  </si>
  <si>
    <t>Duration in yrs</t>
  </si>
  <si>
    <t>Rate of return expected</t>
  </si>
  <si>
    <t>Future Value at the end of duration:</t>
  </si>
  <si>
    <t>Average rate of return expected in %:</t>
  </si>
  <si>
    <t>Time horizon in years:</t>
  </si>
  <si>
    <t>Current Lumpsum Investment:</t>
  </si>
  <si>
    <t>LUMPSUM INVESTMENT PLANNING</t>
  </si>
  <si>
    <t>Ratio of funds
 allocated in %</t>
  </si>
  <si>
    <t>Weighted Average
 Return</t>
  </si>
  <si>
    <t>**first fill asset allocation table below</t>
  </si>
  <si>
    <t>% Return Expected</t>
  </si>
  <si>
    <t>ASSET ALLOCATION TABLE FOR LUMPSUM INVESTMENT</t>
  </si>
  <si>
    <t>If you already have a corpus of money for onetime lumpsum investment for any goal then you can use the following formula to know it's future value. For planning for the goals and how much you need to allocate monthly to each goal for the remaining amount needed for goal fulfilment go to tab 'Plan for your goals'</t>
  </si>
  <si>
    <t>http://www.investorsimpulse.com/be-your-own-financial-planner/</t>
  </si>
  <si>
    <r>
      <t xml:space="preserve">SUMMARY </t>
    </r>
    <r>
      <rPr>
        <b/>
        <sz val="14"/>
        <color theme="1"/>
        <rFont val="Calibri"/>
        <family val="2"/>
        <scheme val="minor"/>
      </rPr>
      <t>(click link and read post for better understanding)</t>
    </r>
    <r>
      <rPr>
        <b/>
        <sz val="18"/>
        <color theme="1"/>
        <rFont val="Calibri"/>
        <family val="2"/>
        <scheme val="minor"/>
      </rPr>
      <t xml:space="preserve">
</t>
    </r>
  </si>
</sst>
</file>

<file path=xl/styles.xml><?xml version="1.0" encoding="utf-8"?>
<styleSheet xmlns="http://schemas.openxmlformats.org/spreadsheetml/2006/main">
  <numFmts count="2">
    <numFmt numFmtId="43" formatCode="_(* #,##0.00_);_(* \(#,##0.00\);_(* &quot;-&quot;??_);_(@_)"/>
    <numFmt numFmtId="164" formatCode="_(* #,##0_);_(* \(#,##0\);_(* &quot;-&quot;??_);_(@_)"/>
  </numFmts>
  <fonts count="25">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sz val="12"/>
      <name val="Calibri"/>
      <family val="2"/>
      <scheme val="minor"/>
    </font>
    <font>
      <u/>
      <sz val="18"/>
      <color theme="1"/>
      <name val="Calibri"/>
      <family val="2"/>
      <scheme val="minor"/>
    </font>
    <font>
      <sz val="28"/>
      <color theme="1"/>
      <name val="Calibri"/>
      <family val="2"/>
      <scheme val="minor"/>
    </font>
    <font>
      <sz val="12"/>
      <color rgb="FFFF0000"/>
      <name val="Calibri"/>
      <family val="2"/>
      <scheme val="minor"/>
    </font>
    <font>
      <b/>
      <sz val="11"/>
      <color rgb="FFFF0000"/>
      <name val="Calibri"/>
      <family val="2"/>
      <scheme val="minor"/>
    </font>
    <font>
      <sz val="18"/>
      <color rgb="FFFF0000"/>
      <name val="Calibri"/>
      <family val="2"/>
      <scheme val="minor"/>
    </font>
    <font>
      <sz val="11"/>
      <color rgb="FFFF0000"/>
      <name val="Calibri"/>
      <family val="2"/>
      <scheme val="minor"/>
    </font>
    <font>
      <i/>
      <u/>
      <sz val="11"/>
      <color theme="1"/>
      <name val="Calibri"/>
      <family val="2"/>
      <scheme val="minor"/>
    </font>
    <font>
      <u/>
      <sz val="11"/>
      <color theme="1"/>
      <name val="Calibri"/>
      <family val="2"/>
      <scheme val="minor"/>
    </font>
    <font>
      <b/>
      <sz val="12"/>
      <color rgb="FFFF0000"/>
      <name val="Calibri"/>
      <family val="2"/>
      <scheme val="minor"/>
    </font>
    <font>
      <b/>
      <sz val="12"/>
      <color theme="1"/>
      <name val="Calibri"/>
      <family val="2"/>
      <scheme val="minor"/>
    </font>
    <font>
      <sz val="14"/>
      <name val="Calibri"/>
      <family val="2"/>
      <scheme val="minor"/>
    </font>
    <font>
      <sz val="14"/>
      <color theme="1"/>
      <name val="Calibri"/>
      <family val="2"/>
      <scheme val="minor"/>
    </font>
    <font>
      <sz val="14"/>
      <color rgb="FFFF0000"/>
      <name val="Calibri"/>
      <family val="2"/>
      <scheme val="minor"/>
    </font>
    <font>
      <b/>
      <sz val="12"/>
      <name val="Calibri"/>
      <family val="2"/>
      <scheme val="minor"/>
    </font>
    <font>
      <b/>
      <sz val="14"/>
      <color theme="1"/>
      <name val="Calibri"/>
      <family val="2"/>
      <scheme val="minor"/>
    </font>
    <font>
      <sz val="12"/>
      <color rgb="FF0070C0"/>
      <name val="Calibri"/>
      <family val="2"/>
      <scheme val="minor"/>
    </font>
    <font>
      <u/>
      <sz val="11"/>
      <color theme="10"/>
      <name val="Calibri"/>
      <family val="2"/>
    </font>
    <font>
      <u/>
      <sz val="18"/>
      <color theme="10"/>
      <name val="Calibri"/>
      <family val="2"/>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195">
    <xf numFmtId="0" fontId="0" fillId="0" borderId="0" xfId="0"/>
    <xf numFmtId="0" fontId="0" fillId="0" borderId="0" xfId="0" applyAlignment="1">
      <alignment horizontal="center"/>
    </xf>
    <xf numFmtId="0" fontId="3" fillId="0" borderId="0" xfId="0" applyFont="1" applyAlignment="1">
      <alignment vertical="center"/>
    </xf>
    <xf numFmtId="0" fontId="0" fillId="0" borderId="1" xfId="0" applyBorder="1"/>
    <xf numFmtId="0" fontId="0" fillId="0" borderId="1" xfId="0" applyBorder="1" applyAlignment="1">
      <alignment horizontal="center"/>
    </xf>
    <xf numFmtId="0" fontId="0" fillId="0" borderId="14" xfId="0" applyBorder="1" applyAlignment="1">
      <alignment horizontal="center"/>
    </xf>
    <xf numFmtId="2" fontId="0" fillId="0" borderId="0" xfId="0" applyNumberFormat="1"/>
    <xf numFmtId="0" fontId="0" fillId="0" borderId="15" xfId="0" applyBorder="1"/>
    <xf numFmtId="0" fontId="2" fillId="0" borderId="6" xfId="0" applyFont="1" applyBorder="1" applyAlignment="1"/>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19" xfId="0" applyBorder="1"/>
    <xf numFmtId="0" fontId="0" fillId="0" borderId="0" xfId="0" applyAlignment="1">
      <alignment horizontal="right"/>
    </xf>
    <xf numFmtId="0" fontId="0" fillId="0" borderId="0" xfId="0" applyAlignment="1">
      <alignment horizontal="left"/>
    </xf>
    <xf numFmtId="0" fontId="4" fillId="0" borderId="13" xfId="0" applyFont="1" applyBorder="1" applyAlignment="1">
      <alignment horizontal="center"/>
    </xf>
    <xf numFmtId="9" fontId="4" fillId="0" borderId="13" xfId="2" applyFont="1" applyBorder="1" applyAlignment="1">
      <alignment horizontal="center"/>
    </xf>
    <xf numFmtId="0" fontId="4" fillId="0" borderId="10" xfId="0" applyFont="1" applyBorder="1" applyAlignment="1">
      <alignment horizontal="center"/>
    </xf>
    <xf numFmtId="43" fontId="0" fillId="0" borderId="1" xfId="1" applyFont="1" applyBorder="1"/>
    <xf numFmtId="43" fontId="0" fillId="0" borderId="15" xfId="1" applyFont="1" applyBorder="1"/>
    <xf numFmtId="43" fontId="0" fillId="0" borderId="17" xfId="1" applyFont="1" applyBorder="1"/>
    <xf numFmtId="0" fontId="5" fillId="0" borderId="16" xfId="0" applyFont="1" applyBorder="1"/>
    <xf numFmtId="0" fontId="5" fillId="0" borderId="18" xfId="0" applyFont="1" applyBorder="1"/>
    <xf numFmtId="0" fontId="5" fillId="0" borderId="1" xfId="0" applyFont="1" applyBorder="1"/>
    <xf numFmtId="43" fontId="5" fillId="0" borderId="1" xfId="1" applyFont="1" applyBorder="1"/>
    <xf numFmtId="1" fontId="5" fillId="0" borderId="1" xfId="0" applyNumberFormat="1" applyFont="1" applyBorder="1"/>
    <xf numFmtId="0" fontId="6" fillId="0" borderId="14" xfId="0" applyFont="1" applyBorder="1"/>
    <xf numFmtId="43" fontId="6" fillId="0" borderId="14" xfId="1" applyFont="1" applyBorder="1"/>
    <xf numFmtId="1" fontId="6" fillId="0" borderId="14" xfId="0" applyNumberFormat="1" applyFont="1" applyBorder="1"/>
    <xf numFmtId="0" fontId="6" fillId="0" borderId="1" xfId="0" applyFont="1" applyBorder="1"/>
    <xf numFmtId="43" fontId="6" fillId="0" borderId="1" xfId="1" applyFont="1" applyBorder="1"/>
    <xf numFmtId="1" fontId="6" fillId="0" borderId="1" xfId="0" applyNumberFormat="1" applyFont="1" applyBorder="1"/>
    <xf numFmtId="0" fontId="5" fillId="0" borderId="3" xfId="0" applyFont="1" applyBorder="1" applyAlignment="1">
      <alignment horizontal="center" wrapText="1"/>
    </xf>
    <xf numFmtId="0" fontId="5" fillId="0" borderId="3" xfId="0" applyFont="1" applyBorder="1" applyAlignment="1">
      <alignment horizontal="center"/>
    </xf>
    <xf numFmtId="0" fontId="5" fillId="0" borderId="3" xfId="0" applyFont="1" applyFill="1" applyBorder="1" applyAlignment="1">
      <alignment horizontal="center" wrapText="1"/>
    </xf>
    <xf numFmtId="0" fontId="6" fillId="0" borderId="4" xfId="0" applyNumberFormat="1" applyFont="1" applyBorder="1" applyAlignment="1">
      <alignment horizontal="center"/>
    </xf>
    <xf numFmtId="0" fontId="6" fillId="0" borderId="2" xfId="0" applyNumberFormat="1" applyFont="1" applyBorder="1" applyAlignment="1">
      <alignment horizontal="center"/>
    </xf>
    <xf numFmtId="0" fontId="5" fillId="0" borderId="2" xfId="0" applyNumberFormat="1" applyFont="1" applyBorder="1" applyAlignment="1">
      <alignment horizontal="center"/>
    </xf>
    <xf numFmtId="0" fontId="9" fillId="0" borderId="24" xfId="0" applyFont="1" applyBorder="1" applyAlignment="1">
      <alignment horizontal="center" wrapText="1"/>
    </xf>
    <xf numFmtId="0" fontId="9" fillId="0" borderId="3" xfId="0" applyFont="1" applyBorder="1" applyAlignment="1">
      <alignment horizontal="center" wrapText="1"/>
    </xf>
    <xf numFmtId="0" fontId="0" fillId="0" borderId="24" xfId="0" applyBorder="1" applyAlignment="1">
      <alignment horizontal="center"/>
    </xf>
    <xf numFmtId="0" fontId="12" fillId="0" borderId="24" xfId="0" applyFont="1" applyBorder="1" applyAlignment="1">
      <alignment horizontal="center"/>
    </xf>
    <xf numFmtId="0" fontId="0" fillId="0" borderId="27" xfId="0" applyBorder="1"/>
    <xf numFmtId="0" fontId="10" fillId="0" borderId="27" xfId="0" applyFont="1" applyBorder="1" applyAlignment="1">
      <alignment horizontal="right"/>
    </xf>
    <xf numFmtId="9" fontId="0" fillId="0" borderId="1" xfId="2" applyFont="1" applyBorder="1"/>
    <xf numFmtId="0" fontId="0" fillId="0" borderId="28" xfId="0" applyBorder="1"/>
    <xf numFmtId="0" fontId="0" fillId="0" borderId="29" xfId="0" applyBorder="1"/>
    <xf numFmtId="9" fontId="0" fillId="0" borderId="29" xfId="2" applyFont="1" applyBorder="1"/>
    <xf numFmtId="0" fontId="0" fillId="0" borderId="25" xfId="0" applyBorder="1"/>
    <xf numFmtId="0" fontId="0" fillId="0" borderId="26" xfId="0" applyBorder="1"/>
    <xf numFmtId="9" fontId="0" fillId="0" borderId="26" xfId="2" applyFont="1" applyBorder="1"/>
    <xf numFmtId="9" fontId="10" fillId="0" borderId="27" xfId="2" applyFont="1" applyBorder="1"/>
    <xf numFmtId="43" fontId="9" fillId="0" borderId="1" xfId="1" applyFont="1" applyBorder="1"/>
    <xf numFmtId="43" fontId="9" fillId="0" borderId="17" xfId="1" applyFont="1" applyBorder="1"/>
    <xf numFmtId="43" fontId="10" fillId="0" borderId="3" xfId="1" applyFont="1" applyBorder="1"/>
    <xf numFmtId="43" fontId="10" fillId="0" borderId="3" xfId="1" applyFont="1" applyBorder="1" applyAlignment="1"/>
    <xf numFmtId="43" fontId="11" fillId="0" borderId="13" xfId="1" applyFont="1" applyBorder="1" applyAlignment="1">
      <alignment horizontal="center"/>
    </xf>
    <xf numFmtId="10" fontId="0" fillId="0" borderId="29" xfId="2" applyNumberFormat="1" applyFont="1" applyBorder="1"/>
    <xf numFmtId="10" fontId="12" fillId="0" borderId="30" xfId="2" applyNumberFormat="1" applyFont="1" applyBorder="1"/>
    <xf numFmtId="10" fontId="0" fillId="0" borderId="1" xfId="2" applyNumberFormat="1" applyFont="1" applyBorder="1"/>
    <xf numFmtId="10" fontId="0" fillId="0" borderId="26" xfId="2" applyNumberFormat="1" applyFont="1" applyBorder="1"/>
    <xf numFmtId="10" fontId="2" fillId="0" borderId="9" xfId="0" applyNumberFormat="1" applyFont="1" applyBorder="1"/>
    <xf numFmtId="10" fontId="10" fillId="0" borderId="27" xfId="2" applyNumberFormat="1" applyFont="1" applyBorder="1"/>
    <xf numFmtId="43" fontId="6" fillId="0" borderId="3" xfId="1" applyFont="1" applyBorder="1" applyAlignment="1">
      <alignment horizontal="right"/>
    </xf>
    <xf numFmtId="0" fontId="5" fillId="0" borderId="24" xfId="0" applyNumberFormat="1" applyFont="1" applyBorder="1" applyAlignment="1">
      <alignment horizontal="center"/>
    </xf>
    <xf numFmtId="0" fontId="5" fillId="0" borderId="3" xfId="0" applyNumberFormat="1" applyFont="1" applyBorder="1" applyAlignment="1">
      <alignment horizontal="center"/>
    </xf>
    <xf numFmtId="43" fontId="6" fillId="0" borderId="17" xfId="1" applyFont="1" applyBorder="1"/>
    <xf numFmtId="43" fontId="9" fillId="0" borderId="3" xfId="0" applyNumberFormat="1" applyFont="1" applyBorder="1" applyAlignment="1">
      <alignment horizontal="center"/>
    </xf>
    <xf numFmtId="0" fontId="0" fillId="0" borderId="31" xfId="0" applyBorder="1"/>
    <xf numFmtId="10" fontId="12" fillId="0" borderId="32" xfId="2" applyNumberFormat="1" applyFont="1" applyBorder="1"/>
    <xf numFmtId="9" fontId="0" fillId="0" borderId="33" xfId="2" applyFont="1" applyBorder="1"/>
    <xf numFmtId="10" fontId="0" fillId="0" borderId="33" xfId="2" applyNumberFormat="1" applyFont="1" applyBorder="1"/>
    <xf numFmtId="9" fontId="0" fillId="0" borderId="14" xfId="2" applyFont="1" applyBorder="1"/>
    <xf numFmtId="10" fontId="0" fillId="0" borderId="14" xfId="2" applyNumberFormat="1" applyFont="1" applyBorder="1"/>
    <xf numFmtId="10" fontId="9" fillId="0" borderId="4" xfId="2" applyNumberFormat="1" applyFont="1" applyBorder="1"/>
    <xf numFmtId="10" fontId="9" fillId="0" borderId="2" xfId="2" applyNumberFormat="1" applyFont="1" applyBorder="1"/>
    <xf numFmtId="0" fontId="12" fillId="0" borderId="0" xfId="0" applyFont="1"/>
    <xf numFmtId="0" fontId="17" fillId="0" borderId="0" xfId="0" applyFont="1" applyAlignment="1">
      <alignment horizontal="right"/>
    </xf>
    <xf numFmtId="0" fontId="10" fillId="0" borderId="11" xfId="0" applyFont="1" applyFill="1" applyBorder="1" applyAlignment="1">
      <alignment horizontal="center"/>
    </xf>
    <xf numFmtId="43" fontId="12" fillId="0" borderId="17" xfId="0" applyNumberFormat="1" applyFont="1" applyBorder="1"/>
    <xf numFmtId="0" fontId="18" fillId="0" borderId="0" xfId="0" applyFont="1" applyFill="1" applyBorder="1" applyAlignment="1">
      <alignment horizontal="left"/>
    </xf>
    <xf numFmtId="0" fontId="18" fillId="0" borderId="0" xfId="0" applyFont="1" applyAlignment="1">
      <alignment horizontal="left"/>
    </xf>
    <xf numFmtId="0" fontId="5" fillId="0" borderId="11" xfId="0" applyFont="1" applyBorder="1" applyAlignment="1">
      <alignment horizontal="center" wrapText="1"/>
    </xf>
    <xf numFmtId="0" fontId="0" fillId="0" borderId="0" xfId="0" applyAlignment="1">
      <alignment wrapText="1"/>
    </xf>
    <xf numFmtId="0" fontId="0" fillId="0" borderId="0" xfId="0" applyFont="1" applyBorder="1" applyAlignment="1">
      <alignment vertical="center"/>
    </xf>
    <xf numFmtId="0" fontId="0" fillId="0" borderId="0" xfId="0" applyFont="1" applyBorder="1"/>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12" fillId="0" borderId="29" xfId="0" applyFont="1" applyBorder="1"/>
    <xf numFmtId="0" fontId="12" fillId="0" borderId="31" xfId="0" applyFont="1" applyBorder="1"/>
    <xf numFmtId="43" fontId="6" fillId="0" borderId="30" xfId="1" applyFont="1" applyBorder="1"/>
    <xf numFmtId="0" fontId="18" fillId="0" borderId="21" xfId="0" applyFont="1" applyBorder="1" applyAlignment="1">
      <alignment vertical="center"/>
    </xf>
    <xf numFmtId="0" fontId="18" fillId="0" borderId="36" xfId="0" applyFont="1" applyBorder="1" applyAlignment="1">
      <alignment vertical="center"/>
    </xf>
    <xf numFmtId="0" fontId="18" fillId="0" borderId="22" xfId="0" applyFont="1" applyBorder="1"/>
    <xf numFmtId="0" fontId="18" fillId="0" borderId="37" xfId="0" applyFont="1" applyBorder="1"/>
    <xf numFmtId="0" fontId="18" fillId="0" borderId="22" xfId="0" applyFont="1" applyFill="1" applyBorder="1" applyAlignment="1">
      <alignment vertical="center"/>
    </xf>
    <xf numFmtId="0" fontId="18" fillId="0" borderId="23" xfId="0" applyFont="1" applyFill="1" applyBorder="1" applyAlignment="1">
      <alignment vertical="center"/>
    </xf>
    <xf numFmtId="0" fontId="18" fillId="0" borderId="38" xfId="0" applyFont="1" applyBorder="1"/>
    <xf numFmtId="0" fontId="18" fillId="0" borderId="0" xfId="0" applyFont="1" applyFill="1" applyBorder="1" applyAlignment="1">
      <alignment vertical="center"/>
    </xf>
    <xf numFmtId="0" fontId="18" fillId="0" borderId="0" xfId="0" applyFont="1" applyBorder="1"/>
    <xf numFmtId="0" fontId="0" fillId="0" borderId="24" xfId="0" applyBorder="1" applyAlignment="1">
      <alignment horizontal="center" wrapText="1"/>
    </xf>
    <xf numFmtId="0" fontId="18" fillId="0" borderId="24" xfId="0" applyFont="1" applyBorder="1" applyAlignment="1">
      <alignment vertical="center"/>
    </xf>
    <xf numFmtId="0" fontId="18" fillId="0" borderId="35" xfId="0" applyFont="1" applyBorder="1"/>
    <xf numFmtId="0" fontId="18" fillId="0" borderId="35" xfId="0" applyFont="1" applyFill="1" applyBorder="1" applyAlignment="1">
      <alignment vertical="center"/>
    </xf>
    <xf numFmtId="0" fontId="18" fillId="0" borderId="27" xfId="0" applyFont="1" applyFill="1" applyBorder="1" applyAlignment="1">
      <alignment vertical="center"/>
    </xf>
    <xf numFmtId="10" fontId="10" fillId="0" borderId="3" xfId="2" applyNumberFormat="1" applyFont="1" applyBorder="1"/>
    <xf numFmtId="0" fontId="12" fillId="0" borderId="3" xfId="0" applyFont="1" applyBorder="1" applyAlignment="1">
      <alignment horizontal="center" wrapText="1"/>
    </xf>
    <xf numFmtId="10" fontId="12" fillId="0" borderId="39" xfId="2" applyNumberFormat="1" applyFont="1" applyBorder="1"/>
    <xf numFmtId="10" fontId="12" fillId="0" borderId="17" xfId="2" applyNumberFormat="1" applyFont="1" applyBorder="1"/>
    <xf numFmtId="10" fontId="12" fillId="0" borderId="40" xfId="2" applyNumberFormat="1" applyFont="1" applyBorder="1"/>
    <xf numFmtId="10" fontId="12" fillId="0" borderId="36" xfId="2" applyNumberFormat="1" applyFont="1" applyBorder="1"/>
    <xf numFmtId="43" fontId="12" fillId="0" borderId="39" xfId="0" applyNumberFormat="1" applyFont="1" applyBorder="1"/>
    <xf numFmtId="0" fontId="10" fillId="0" borderId="3" xfId="0" applyFont="1" applyFill="1" applyBorder="1" applyAlignment="1">
      <alignment horizontal="center"/>
    </xf>
    <xf numFmtId="0" fontId="0" fillId="0" borderId="41" xfId="0" applyBorder="1"/>
    <xf numFmtId="0" fontId="10" fillId="0" borderId="3" xfId="0" applyFont="1" applyBorder="1" applyAlignment="1">
      <alignment horizontal="right"/>
    </xf>
    <xf numFmtId="10" fontId="0" fillId="0" borderId="42" xfId="2" applyNumberFormat="1" applyFont="1" applyBorder="1"/>
    <xf numFmtId="10" fontId="12" fillId="0" borderId="43" xfId="2" applyNumberFormat="1" applyFont="1" applyBorder="1"/>
    <xf numFmtId="0" fontId="4" fillId="0" borderId="8" xfId="0" applyFont="1" applyBorder="1" applyAlignment="1">
      <alignment horizontal="left"/>
    </xf>
    <xf numFmtId="0" fontId="4" fillId="0" borderId="11" xfId="0" applyFont="1" applyBorder="1" applyAlignment="1">
      <alignment horizontal="left"/>
    </xf>
    <xf numFmtId="0" fontId="11" fillId="0" borderId="11" xfId="0" applyFont="1" applyBorder="1" applyAlignment="1">
      <alignment horizontal="left"/>
    </xf>
    <xf numFmtId="0" fontId="11" fillId="0" borderId="11" xfId="0" applyFont="1" applyBorder="1" applyAlignment="1">
      <alignment horizontal="left"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4" fillId="0" borderId="8" xfId="3" applyFont="1" applyBorder="1" applyAlignment="1" applyProtection="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0" fillId="0" borderId="11" xfId="0" applyFont="1" applyBorder="1" applyAlignment="1">
      <alignment horizontal="center"/>
    </xf>
    <xf numFmtId="0" fontId="10" fillId="0" borderId="13" xfId="0" applyFont="1" applyBorder="1" applyAlignment="1">
      <alignment horizont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21" fillId="0" borderId="24" xfId="0" applyFont="1" applyBorder="1" applyAlignment="1">
      <alignment horizontal="center" vertical="center"/>
    </xf>
    <xf numFmtId="0" fontId="21" fillId="0" borderId="27" xfId="0" applyFont="1" applyBorder="1" applyAlignment="1">
      <alignment horizontal="center" vertical="center"/>
    </xf>
    <xf numFmtId="0" fontId="18" fillId="0" borderId="0" xfId="0" applyFont="1" applyBorder="1" applyAlignment="1">
      <alignment horizontal="center" vertical="center"/>
    </xf>
    <xf numFmtId="0" fontId="18" fillId="0" borderId="20"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3" fillId="0" borderId="12" xfId="0" applyFont="1" applyBorder="1" applyAlignment="1">
      <alignment horizontal="center" vertical="center"/>
    </xf>
    <xf numFmtId="0" fontId="21" fillId="0" borderId="35"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16" fillId="0" borderId="11" xfId="0" applyFont="1" applyBorder="1" applyAlignment="1">
      <alignment horizontal="center"/>
    </xf>
    <xf numFmtId="0" fontId="8" fillId="0" borderId="11" xfId="0" applyFont="1" applyBorder="1" applyAlignment="1">
      <alignment horizontal="center"/>
    </xf>
    <xf numFmtId="0" fontId="0" fillId="0" borderId="12" xfId="0" applyBorder="1"/>
    <xf numFmtId="0" fontId="0" fillId="0" borderId="13" xfId="0" applyBorder="1"/>
    <xf numFmtId="0" fontId="14" fillId="0" borderId="0" xfId="0" applyFont="1" applyAlignment="1">
      <alignment horizontal="left" wrapText="1"/>
    </xf>
    <xf numFmtId="0" fontId="13" fillId="0" borderId="0" xfId="0" applyFont="1" applyAlignment="1">
      <alignment horizontal="left" wrapText="1"/>
    </xf>
    <xf numFmtId="0" fontId="5" fillId="0" borderId="11" xfId="0" applyFont="1" applyBorder="1" applyAlignment="1">
      <alignment horizontal="right"/>
    </xf>
    <xf numFmtId="0" fontId="5" fillId="0" borderId="13" xfId="0" applyFont="1" applyBorder="1" applyAlignment="1">
      <alignment horizontal="right"/>
    </xf>
    <xf numFmtId="43" fontId="5" fillId="0" borderId="11" xfId="1" applyFont="1" applyBorder="1" applyAlignment="1">
      <alignment horizontal="center"/>
    </xf>
    <xf numFmtId="43" fontId="5" fillId="0" borderId="13" xfId="1" applyFont="1" applyBorder="1" applyAlignment="1">
      <alignment horizontal="center"/>
    </xf>
    <xf numFmtId="0" fontId="15" fillId="0" borderId="11" xfId="0" applyFont="1" applyBorder="1" applyAlignment="1">
      <alignment horizontal="right"/>
    </xf>
    <xf numFmtId="0" fontId="15" fillId="0" borderId="12" xfId="0" applyFont="1" applyBorder="1" applyAlignment="1">
      <alignment horizontal="right"/>
    </xf>
    <xf numFmtId="0" fontId="15" fillId="0" borderId="13" xfId="0" applyFont="1" applyBorder="1" applyAlignment="1">
      <alignment horizontal="right"/>
    </xf>
    <xf numFmtId="0" fontId="9" fillId="0" borderId="11" xfId="0" applyFont="1" applyBorder="1" applyAlignment="1">
      <alignment horizontal="left"/>
    </xf>
    <xf numFmtId="0" fontId="9" fillId="0" borderId="13" xfId="0" applyFont="1" applyBorder="1" applyAlignment="1">
      <alignment horizontal="left"/>
    </xf>
    <xf numFmtId="10" fontId="9" fillId="0" borderId="11" xfId="2" applyNumberFormat="1" applyFont="1" applyBorder="1" applyAlignment="1">
      <alignment horizontal="right"/>
    </xf>
    <xf numFmtId="10" fontId="9" fillId="0" borderId="12" xfId="2" applyNumberFormat="1" applyFont="1" applyBorder="1" applyAlignment="1">
      <alignment horizontal="right"/>
    </xf>
    <xf numFmtId="10" fontId="9" fillId="0" borderId="13" xfId="2" applyNumberFormat="1" applyFont="1" applyBorder="1" applyAlignment="1">
      <alignment horizontal="right"/>
    </xf>
    <xf numFmtId="43" fontId="9" fillId="0" borderId="11" xfId="1" applyNumberFormat="1" applyFont="1" applyBorder="1" applyAlignment="1">
      <alignment horizontal="center"/>
    </xf>
    <xf numFmtId="43" fontId="9" fillId="0" borderId="12" xfId="1" applyNumberFormat="1" applyFont="1" applyBorder="1" applyAlignment="1">
      <alignment horizontal="center"/>
    </xf>
    <xf numFmtId="43" fontId="9" fillId="0" borderId="13" xfId="1" applyNumberFormat="1"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22" fillId="0" borderId="5" xfId="0" applyFont="1" applyBorder="1" applyAlignment="1">
      <alignment horizontal="left" wrapText="1"/>
    </xf>
    <xf numFmtId="0" fontId="22" fillId="0" borderId="6" xfId="0" applyFont="1" applyBorder="1" applyAlignment="1">
      <alignment horizontal="left" wrapText="1"/>
    </xf>
    <xf numFmtId="0" fontId="22" fillId="0" borderId="7" xfId="0" applyFont="1" applyBorder="1" applyAlignment="1">
      <alignment horizontal="left" wrapText="1"/>
    </xf>
    <xf numFmtId="0" fontId="22" fillId="0" borderId="34" xfId="0" applyFont="1" applyBorder="1" applyAlignment="1">
      <alignment horizontal="left" wrapText="1"/>
    </xf>
    <xf numFmtId="0" fontId="22" fillId="0" borderId="0" xfId="0" applyFont="1" applyBorder="1" applyAlignment="1">
      <alignment horizontal="left" wrapText="1"/>
    </xf>
    <xf numFmtId="0" fontId="22" fillId="0" borderId="20"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6" fillId="0" borderId="8" xfId="0" applyFont="1" applyBorder="1" applyAlignment="1">
      <alignment horizontal="left"/>
    </xf>
    <xf numFmtId="0" fontId="6" fillId="0" borderId="10" xfId="0" applyFont="1" applyBorder="1" applyAlignment="1">
      <alignment horizontal="left"/>
    </xf>
    <xf numFmtId="43" fontId="6" fillId="0" borderId="11" xfId="1" applyFont="1" applyBorder="1" applyAlignment="1">
      <alignment horizontal="center"/>
    </xf>
    <xf numFmtId="43" fontId="6" fillId="0" borderId="12" xfId="1" applyFont="1" applyBorder="1" applyAlignment="1">
      <alignment horizontal="center"/>
    </xf>
    <xf numFmtId="43" fontId="6" fillId="0" borderId="13" xfId="1" applyFont="1" applyBorder="1" applyAlignment="1">
      <alignment horizontal="center"/>
    </xf>
    <xf numFmtId="0" fontId="6" fillId="0" borderId="11" xfId="0" applyFont="1" applyBorder="1" applyAlignment="1">
      <alignment horizontal="left"/>
    </xf>
    <xf numFmtId="0" fontId="6" fillId="0" borderId="13" xfId="0" applyFont="1" applyBorder="1" applyAlignment="1">
      <alignment horizontal="left"/>
    </xf>
    <xf numFmtId="164" fontId="6" fillId="0" borderId="11" xfId="1" applyNumberFormat="1" applyFont="1" applyBorder="1" applyAlignment="1">
      <alignment horizontal="center"/>
    </xf>
    <xf numFmtId="164" fontId="6" fillId="0" borderId="12" xfId="1" applyNumberFormat="1" applyFont="1" applyBorder="1" applyAlignment="1">
      <alignment horizontal="center"/>
    </xf>
    <xf numFmtId="164" fontId="6" fillId="0" borderId="13" xfId="1" applyNumberFormat="1" applyFont="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142875</xdr:colOff>
      <xdr:row>6</xdr:row>
      <xdr:rowOff>76203</xdr:rowOff>
    </xdr:from>
    <xdr:to>
      <xdr:col>6</xdr:col>
      <xdr:colOff>1724025</xdr:colOff>
      <xdr:row>22</xdr:row>
      <xdr:rowOff>133351</xdr:rowOff>
    </xdr:to>
    <xdr:cxnSp macro="">
      <xdr:nvCxnSpPr>
        <xdr:cNvPr id="3" name="Straight Arrow Connector 2"/>
        <xdr:cNvCxnSpPr/>
      </xdr:nvCxnSpPr>
      <xdr:spPr>
        <a:xfrm rot="5400000" flipH="1" flipV="1">
          <a:off x="6429376" y="2305052"/>
          <a:ext cx="3324223" cy="2714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vestorsimpulse.com/be-your-own-financial-plann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D16"/>
  <sheetViews>
    <sheetView tabSelected="1" workbookViewId="0">
      <selection activeCell="B1" sqref="B1:C1"/>
    </sheetView>
  </sheetViews>
  <sheetFormatPr defaultRowHeight="15"/>
  <cols>
    <col min="2" max="2" width="69.140625" style="13" customWidth="1"/>
    <col min="3" max="3" width="30.5703125" style="14" customWidth="1"/>
    <col min="4" max="4" width="80.5703125" customWidth="1"/>
  </cols>
  <sheetData>
    <row r="1" spans="2:4" ht="23.25" customHeight="1">
      <c r="B1" s="124" t="s">
        <v>96</v>
      </c>
      <c r="C1" s="125"/>
    </row>
    <row r="2" spans="2:4" ht="23.25" customHeight="1" thickBot="1">
      <c r="B2" s="126" t="s">
        <v>95</v>
      </c>
      <c r="C2" s="127"/>
    </row>
    <row r="3" spans="2:4" ht="24" thickBot="1">
      <c r="B3" s="118" t="s">
        <v>20</v>
      </c>
      <c r="C3" s="17"/>
    </row>
    <row r="4" spans="2:4" ht="24" thickBot="1">
      <c r="B4" s="119" t="s">
        <v>21</v>
      </c>
      <c r="C4" s="15"/>
    </row>
    <row r="5" spans="2:4" ht="24" thickBot="1">
      <c r="B5" s="120" t="s">
        <v>22</v>
      </c>
      <c r="C5" s="56">
        <f>'Current Financial Position'!C28</f>
        <v>0</v>
      </c>
    </row>
    <row r="6" spans="2:4" ht="24" thickBot="1">
      <c r="B6" s="120" t="s">
        <v>57</v>
      </c>
      <c r="C6" s="56">
        <f>12*'Current Financial Position'!C16</f>
        <v>0</v>
      </c>
    </row>
    <row r="7" spans="2:4" ht="50.25" customHeight="1" thickBot="1">
      <c r="B7" s="121" t="s">
        <v>56</v>
      </c>
      <c r="C7" s="56">
        <f>'Plan for your goals'!H13*12</f>
        <v>81994.959673275895</v>
      </c>
      <c r="D7" s="83"/>
    </row>
    <row r="8" spans="2:4" ht="24" thickBot="1">
      <c r="B8" s="119" t="s">
        <v>23</v>
      </c>
      <c r="C8" s="16">
        <v>0.06</v>
      </c>
      <c r="D8" t="s">
        <v>73</v>
      </c>
    </row>
    <row r="9" spans="2:4" ht="24" thickBot="1">
      <c r="B9" s="122" t="s">
        <v>29</v>
      </c>
      <c r="C9" s="123"/>
    </row>
    <row r="10" spans="2:4" ht="24" thickBot="1">
      <c r="B10" s="119" t="s">
        <v>30</v>
      </c>
      <c r="C10" s="15" t="s">
        <v>31</v>
      </c>
    </row>
    <row r="11" spans="2:4" ht="24" thickBot="1">
      <c r="B11" s="119" t="s">
        <v>32</v>
      </c>
      <c r="C11" s="15" t="s">
        <v>31</v>
      </c>
    </row>
    <row r="12" spans="2:4" ht="24" thickBot="1">
      <c r="B12" s="119" t="s">
        <v>33</v>
      </c>
      <c r="C12" s="15" t="s">
        <v>31</v>
      </c>
    </row>
    <row r="13" spans="2:4" ht="24" thickBot="1">
      <c r="B13" s="119" t="s">
        <v>34</v>
      </c>
      <c r="C13" s="15" t="s">
        <v>31</v>
      </c>
    </row>
    <row r="14" spans="2:4" ht="18.75">
      <c r="B14" s="80" t="s">
        <v>72</v>
      </c>
      <c r="C14"/>
    </row>
    <row r="15" spans="2:4" ht="18.75">
      <c r="B15" s="81" t="s">
        <v>36</v>
      </c>
      <c r="C15"/>
    </row>
    <row r="16" spans="2:4">
      <c r="C16"/>
    </row>
  </sheetData>
  <mergeCells count="3">
    <mergeCell ref="B9:C9"/>
    <mergeCell ref="B1:C1"/>
    <mergeCell ref="B2:C2"/>
  </mergeCells>
  <hyperlinks>
    <hyperlink ref="B2" r:id="rId1"/>
  </hyperlinks>
  <pageMargins left="0.7" right="0.7" top="0.75" bottom="0.75" header="0.3" footer="0.3"/>
  <pageSetup orientation="portrait" horizontalDpi="4294967293" verticalDpi="4294967293" r:id="rId2"/>
</worksheet>
</file>

<file path=xl/worksheets/sheet2.xml><?xml version="1.0" encoding="utf-8"?>
<worksheet xmlns="http://schemas.openxmlformats.org/spreadsheetml/2006/main" xmlns:r="http://schemas.openxmlformats.org/officeDocument/2006/relationships">
  <dimension ref="A1:I28"/>
  <sheetViews>
    <sheetView workbookViewId="0">
      <selection activeCell="B5" sqref="B5"/>
    </sheetView>
  </sheetViews>
  <sheetFormatPr defaultRowHeight="15"/>
  <cols>
    <col min="2" max="2" width="32" bestFit="1" customWidth="1"/>
    <col min="3" max="3" width="14.28515625" customWidth="1"/>
    <col min="5" max="5" width="35" customWidth="1"/>
    <col min="6" max="6" width="16.140625" customWidth="1"/>
  </cols>
  <sheetData>
    <row r="1" spans="1:9" ht="15" customHeight="1">
      <c r="A1" s="128" t="s">
        <v>0</v>
      </c>
      <c r="B1" s="129"/>
      <c r="C1" s="129"/>
      <c r="D1" s="129"/>
      <c r="E1" s="129"/>
      <c r="F1" s="130"/>
      <c r="G1" s="2"/>
    </row>
    <row r="2" spans="1:9" ht="15" customHeight="1" thickBot="1">
      <c r="A2" s="131"/>
      <c r="B2" s="132"/>
      <c r="C2" s="132"/>
      <c r="D2" s="132"/>
      <c r="E2" s="132"/>
      <c r="F2" s="127"/>
      <c r="G2" s="2"/>
    </row>
    <row r="3" spans="1:9" ht="15.75" thickBot="1">
      <c r="A3" s="133" t="s">
        <v>1</v>
      </c>
      <c r="B3" s="134"/>
      <c r="C3" s="135"/>
      <c r="D3" s="133" t="s">
        <v>2</v>
      </c>
      <c r="E3" s="134"/>
      <c r="F3" s="135"/>
    </row>
    <row r="4" spans="1:9">
      <c r="A4" s="9" t="s">
        <v>3</v>
      </c>
      <c r="B4" s="5" t="s">
        <v>4</v>
      </c>
      <c r="C4" s="5" t="s">
        <v>6</v>
      </c>
      <c r="D4" s="4" t="s">
        <v>3</v>
      </c>
      <c r="E4" s="4" t="s">
        <v>5</v>
      </c>
      <c r="F4" s="10" t="s">
        <v>6</v>
      </c>
      <c r="I4" s="6"/>
    </row>
    <row r="5" spans="1:9">
      <c r="A5" s="11">
        <v>1</v>
      </c>
      <c r="B5" s="3"/>
      <c r="C5" s="18"/>
      <c r="D5" s="3">
        <v>1</v>
      </c>
      <c r="E5" s="3"/>
      <c r="F5" s="20"/>
    </row>
    <row r="6" spans="1:9">
      <c r="A6" s="11">
        <v>2</v>
      </c>
      <c r="B6" s="3"/>
      <c r="C6" s="18"/>
      <c r="D6" s="3">
        <v>2</v>
      </c>
      <c r="E6" s="3"/>
      <c r="F6" s="20"/>
    </row>
    <row r="7" spans="1:9">
      <c r="A7" s="11">
        <v>3</v>
      </c>
      <c r="B7" s="3"/>
      <c r="C7" s="18"/>
      <c r="D7" s="3">
        <v>3</v>
      </c>
      <c r="E7" s="3"/>
      <c r="F7" s="20"/>
    </row>
    <row r="8" spans="1:9">
      <c r="A8" s="11">
        <v>4</v>
      </c>
      <c r="B8" s="3"/>
      <c r="C8" s="18"/>
      <c r="D8" s="3">
        <v>4</v>
      </c>
      <c r="E8" s="3"/>
      <c r="F8" s="20"/>
    </row>
    <row r="9" spans="1:9">
      <c r="A9" s="11">
        <v>5</v>
      </c>
      <c r="B9" s="3"/>
      <c r="C9" s="18"/>
      <c r="D9" s="3">
        <v>5</v>
      </c>
      <c r="E9" s="3"/>
      <c r="F9" s="20"/>
    </row>
    <row r="10" spans="1:9">
      <c r="A10" s="11">
        <v>6</v>
      </c>
      <c r="B10" s="3"/>
      <c r="C10" s="18"/>
      <c r="D10" s="3">
        <v>6</v>
      </c>
      <c r="E10" s="3"/>
      <c r="F10" s="20"/>
    </row>
    <row r="11" spans="1:9">
      <c r="A11" s="11">
        <v>7</v>
      </c>
      <c r="B11" s="3"/>
      <c r="C11" s="18"/>
      <c r="D11" s="3">
        <v>7</v>
      </c>
      <c r="E11" s="3"/>
      <c r="F11" s="20"/>
    </row>
    <row r="12" spans="1:9">
      <c r="A12" s="11">
        <v>8</v>
      </c>
      <c r="B12" s="3"/>
      <c r="C12" s="18"/>
      <c r="D12" s="3">
        <v>8</v>
      </c>
      <c r="E12" s="3"/>
      <c r="F12" s="20"/>
    </row>
    <row r="13" spans="1:9">
      <c r="A13" s="11">
        <v>9</v>
      </c>
      <c r="B13" s="3"/>
      <c r="C13" s="18"/>
      <c r="D13" s="3">
        <v>9</v>
      </c>
      <c r="E13" s="3"/>
      <c r="F13" s="20"/>
    </row>
    <row r="14" spans="1:9" ht="15.75" thickBot="1">
      <c r="A14" s="12">
        <v>10</v>
      </c>
      <c r="B14" s="7"/>
      <c r="C14" s="19"/>
      <c r="D14" s="3">
        <v>10</v>
      </c>
      <c r="E14" s="3"/>
      <c r="F14" s="20"/>
    </row>
    <row r="15" spans="1:9" ht="15.75" thickBot="1">
      <c r="A15" s="136" t="s">
        <v>7</v>
      </c>
      <c r="B15" s="137"/>
      <c r="C15" s="54">
        <f>SUM(C5:C14)</f>
        <v>0</v>
      </c>
      <c r="D15" s="136" t="s">
        <v>8</v>
      </c>
      <c r="E15" s="137"/>
      <c r="F15" s="54">
        <f>SUM(F5:F14)</f>
        <v>0</v>
      </c>
    </row>
    <row r="16" spans="1:9" ht="15.75" thickBot="1">
      <c r="A16" s="136" t="s">
        <v>9</v>
      </c>
      <c r="B16" s="137"/>
      <c r="C16" s="55">
        <f>F15-C15</f>
        <v>0</v>
      </c>
      <c r="D16" s="8"/>
      <c r="E16" s="8"/>
    </row>
    <row r="17" spans="1:6">
      <c r="A17" s="128" t="s">
        <v>10</v>
      </c>
      <c r="B17" s="129"/>
      <c r="C17" s="129"/>
      <c r="D17" s="129"/>
      <c r="E17" s="129"/>
      <c r="F17" s="130"/>
    </row>
    <row r="18" spans="1:6" ht="15.75" thickBot="1">
      <c r="A18" s="131"/>
      <c r="B18" s="132"/>
      <c r="C18" s="132"/>
      <c r="D18" s="132"/>
      <c r="E18" s="132"/>
      <c r="F18" s="127"/>
    </row>
    <row r="19" spans="1:6" ht="15.75" thickBot="1">
      <c r="A19" s="133" t="s">
        <v>15</v>
      </c>
      <c r="B19" s="134"/>
      <c r="C19" s="135"/>
      <c r="D19" s="133" t="s">
        <v>77</v>
      </c>
      <c r="E19" s="134"/>
      <c r="F19" s="135"/>
    </row>
    <row r="20" spans="1:6">
      <c r="A20" s="9" t="s">
        <v>3</v>
      </c>
      <c r="B20" s="5" t="s">
        <v>11</v>
      </c>
      <c r="C20" s="5" t="s">
        <v>6</v>
      </c>
      <c r="D20" s="4" t="s">
        <v>3</v>
      </c>
      <c r="E20" s="4" t="s">
        <v>16</v>
      </c>
      <c r="F20" s="10" t="s">
        <v>6</v>
      </c>
    </row>
    <row r="21" spans="1:6">
      <c r="A21" s="11">
        <v>1</v>
      </c>
      <c r="B21" s="3"/>
      <c r="C21" s="18"/>
      <c r="D21" s="3">
        <v>1</v>
      </c>
      <c r="E21" s="3"/>
      <c r="F21" s="20"/>
    </row>
    <row r="22" spans="1:6">
      <c r="A22" s="11">
        <v>2</v>
      </c>
      <c r="B22" s="3"/>
      <c r="C22" s="18"/>
      <c r="D22" s="3">
        <v>2</v>
      </c>
      <c r="E22" s="3"/>
      <c r="F22" s="20"/>
    </row>
    <row r="23" spans="1:6">
      <c r="A23" s="11">
        <v>3</v>
      </c>
      <c r="B23" s="3"/>
      <c r="C23" s="18"/>
      <c r="D23" s="3">
        <v>3</v>
      </c>
      <c r="E23" s="3"/>
      <c r="F23" s="20"/>
    </row>
    <row r="24" spans="1:6">
      <c r="A24" s="11">
        <v>4</v>
      </c>
      <c r="B24" s="3"/>
      <c r="C24" s="18"/>
      <c r="D24" s="3">
        <v>4</v>
      </c>
      <c r="E24" s="3"/>
      <c r="F24" s="20"/>
    </row>
    <row r="25" spans="1:6">
      <c r="A25" s="11">
        <v>5</v>
      </c>
      <c r="B25" s="3"/>
      <c r="C25" s="18"/>
      <c r="D25" s="3">
        <v>5</v>
      </c>
      <c r="E25" s="3"/>
      <c r="F25" s="20"/>
    </row>
    <row r="26" spans="1:6" ht="15.75" thickBot="1">
      <c r="A26" s="11">
        <v>6</v>
      </c>
      <c r="B26" s="3"/>
      <c r="C26" s="18"/>
      <c r="D26" s="3">
        <v>6</v>
      </c>
      <c r="E26" s="3"/>
      <c r="F26" s="20"/>
    </row>
    <row r="27" spans="1:6" ht="15.75" thickBot="1">
      <c r="A27" s="136" t="s">
        <v>12</v>
      </c>
      <c r="B27" s="137"/>
      <c r="C27" s="54">
        <f>SUM(C21:C26)</f>
        <v>0</v>
      </c>
      <c r="D27" s="136" t="s">
        <v>13</v>
      </c>
      <c r="E27" s="137"/>
      <c r="F27" s="54">
        <f>SUM(F21:F26)</f>
        <v>0</v>
      </c>
    </row>
    <row r="28" spans="1:6" ht="15.75" thickBot="1">
      <c r="A28" s="136" t="s">
        <v>14</v>
      </c>
      <c r="B28" s="137"/>
      <c r="C28" s="55">
        <f>F27-C27</f>
        <v>0</v>
      </c>
    </row>
  </sheetData>
  <mergeCells count="12">
    <mergeCell ref="A27:B27"/>
    <mergeCell ref="D27:E27"/>
    <mergeCell ref="A28:B28"/>
    <mergeCell ref="A16:B16"/>
    <mergeCell ref="A17:F18"/>
    <mergeCell ref="A19:C19"/>
    <mergeCell ref="D19:F19"/>
    <mergeCell ref="A1:F2"/>
    <mergeCell ref="A3:C3"/>
    <mergeCell ref="D3:F3"/>
    <mergeCell ref="A15:B15"/>
    <mergeCell ref="D15:E15"/>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dimension ref="A1:H14"/>
  <sheetViews>
    <sheetView workbookViewId="0">
      <selection activeCell="B4" sqref="B4"/>
    </sheetView>
  </sheetViews>
  <sheetFormatPr defaultRowHeight="15"/>
  <cols>
    <col min="1" max="1" width="8.85546875" customWidth="1"/>
    <col min="2" max="2" width="42.140625" customWidth="1"/>
    <col min="3" max="3" width="14.28515625" customWidth="1"/>
    <col min="4" max="4" width="24.85546875" customWidth="1"/>
    <col min="5" max="5" width="17.7109375" customWidth="1"/>
    <col min="6" max="7" width="10.5703125" customWidth="1"/>
    <col min="8" max="8" width="10" customWidth="1"/>
  </cols>
  <sheetData>
    <row r="1" spans="1:8" ht="31.5" customHeight="1" thickBot="1">
      <c r="A1" s="138" t="s">
        <v>18</v>
      </c>
      <c r="B1" s="139"/>
      <c r="C1" s="138" t="s">
        <v>80</v>
      </c>
      <c r="D1" s="146"/>
      <c r="E1" s="139"/>
      <c r="F1" s="88"/>
      <c r="G1" s="88"/>
      <c r="H1" s="86"/>
    </row>
    <row r="2" spans="1:8" ht="23.25">
      <c r="A2" s="140" t="s">
        <v>17</v>
      </c>
      <c r="B2" s="140" t="s">
        <v>19</v>
      </c>
      <c r="C2" s="147" t="s">
        <v>17</v>
      </c>
      <c r="D2" s="148" t="s">
        <v>19</v>
      </c>
      <c r="E2" s="149"/>
      <c r="F2" s="86"/>
      <c r="G2" s="87"/>
      <c r="H2" s="87"/>
    </row>
    <row r="3" spans="1:8" ht="15.75" customHeight="1" thickBot="1">
      <c r="A3" s="141"/>
      <c r="B3" s="141"/>
      <c r="C3" s="141"/>
      <c r="D3" s="150"/>
      <c r="E3" s="151"/>
      <c r="G3" s="87"/>
      <c r="H3" s="87"/>
    </row>
    <row r="4" spans="1:8" ht="15.75" customHeight="1">
      <c r="A4" s="92">
        <v>1</v>
      </c>
      <c r="B4" s="93"/>
      <c r="C4" s="102">
        <v>1</v>
      </c>
      <c r="D4" s="142"/>
      <c r="E4" s="143"/>
      <c r="G4" s="84"/>
      <c r="H4" s="84"/>
    </row>
    <row r="5" spans="1:8" ht="18.75">
      <c r="A5" s="94">
        <v>2</v>
      </c>
      <c r="B5" s="95"/>
      <c r="C5" s="103">
        <v>2</v>
      </c>
      <c r="D5" s="142"/>
      <c r="E5" s="143"/>
      <c r="G5" s="85"/>
      <c r="H5" s="85"/>
    </row>
    <row r="6" spans="1:8" ht="18.75">
      <c r="A6" s="94">
        <v>3</v>
      </c>
      <c r="B6" s="95"/>
      <c r="C6" s="103">
        <v>3</v>
      </c>
      <c r="D6" s="142"/>
      <c r="E6" s="143"/>
      <c r="G6" s="85"/>
      <c r="H6" s="85"/>
    </row>
    <row r="7" spans="1:8" ht="18.75">
      <c r="A7" s="96">
        <v>4</v>
      </c>
      <c r="B7" s="95"/>
      <c r="C7" s="104">
        <v>4</v>
      </c>
      <c r="D7" s="142"/>
      <c r="E7" s="143"/>
      <c r="G7" s="85"/>
      <c r="H7" s="85"/>
    </row>
    <row r="8" spans="1:8" ht="18.75">
      <c r="A8" s="96">
        <v>5</v>
      </c>
      <c r="B8" s="95"/>
      <c r="C8" s="104">
        <v>5</v>
      </c>
      <c r="D8" s="142"/>
      <c r="E8" s="143"/>
      <c r="G8" s="85"/>
      <c r="H8" s="85"/>
    </row>
    <row r="9" spans="1:8" ht="18.75">
      <c r="A9" s="96">
        <v>6</v>
      </c>
      <c r="B9" s="95"/>
      <c r="C9" s="104">
        <v>6</v>
      </c>
      <c r="D9" s="142"/>
      <c r="E9" s="143"/>
      <c r="G9" s="85"/>
      <c r="H9" s="85"/>
    </row>
    <row r="10" spans="1:8" ht="18.75">
      <c r="A10" s="96">
        <v>7</v>
      </c>
      <c r="B10" s="95"/>
      <c r="C10" s="104">
        <v>7</v>
      </c>
      <c r="D10" s="142"/>
      <c r="E10" s="143"/>
      <c r="G10" s="85"/>
      <c r="H10" s="85"/>
    </row>
    <row r="11" spans="1:8" ht="18.75">
      <c r="A11" s="96">
        <v>8</v>
      </c>
      <c r="B11" s="95"/>
      <c r="C11" s="104">
        <v>8</v>
      </c>
      <c r="D11" s="142"/>
      <c r="E11" s="143"/>
      <c r="G11" s="85"/>
      <c r="H11" s="85"/>
    </row>
    <row r="12" spans="1:8" ht="18.75">
      <c r="A12" s="96">
        <v>9</v>
      </c>
      <c r="B12" s="95"/>
      <c r="C12" s="104">
        <v>9</v>
      </c>
      <c r="D12" s="142"/>
      <c r="E12" s="143"/>
      <c r="G12" s="85"/>
      <c r="H12" s="85"/>
    </row>
    <row r="13" spans="1:8" ht="19.5" thickBot="1">
      <c r="A13" s="97">
        <v>10</v>
      </c>
      <c r="B13" s="98"/>
      <c r="C13" s="105">
        <v>10</v>
      </c>
      <c r="D13" s="144"/>
      <c r="E13" s="145"/>
      <c r="G13" s="85"/>
      <c r="H13" s="85"/>
    </row>
    <row r="14" spans="1:8" ht="18.75">
      <c r="A14" s="99"/>
      <c r="B14" s="100"/>
      <c r="C14" s="99"/>
      <c r="D14" s="100"/>
      <c r="G14" s="85"/>
      <c r="H14" s="85"/>
    </row>
  </sheetData>
  <mergeCells count="16">
    <mergeCell ref="A1:B1"/>
    <mergeCell ref="B2:B3"/>
    <mergeCell ref="A2:A3"/>
    <mergeCell ref="D12:E12"/>
    <mergeCell ref="D13:E13"/>
    <mergeCell ref="C1:E1"/>
    <mergeCell ref="C2:C3"/>
    <mergeCell ref="D2:E3"/>
    <mergeCell ref="D4:E4"/>
    <mergeCell ref="D5:E5"/>
    <mergeCell ref="D6:E6"/>
    <mergeCell ref="D7:E7"/>
    <mergeCell ref="D8:E8"/>
    <mergeCell ref="D9:E9"/>
    <mergeCell ref="D10:E10"/>
    <mergeCell ref="D11:E11"/>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dimension ref="A1:H63"/>
  <sheetViews>
    <sheetView workbookViewId="0">
      <selection activeCell="C2" sqref="C2:D2"/>
    </sheetView>
  </sheetViews>
  <sheetFormatPr defaultRowHeight="15"/>
  <cols>
    <col min="1" max="1" width="6" bestFit="1" customWidth="1"/>
    <col min="2" max="2" width="29.85546875" customWidth="1"/>
    <col min="3" max="3" width="26.5703125" bestFit="1" customWidth="1"/>
    <col min="4" max="4" width="13.28515625" bestFit="1" customWidth="1"/>
    <col min="5" max="5" width="24.85546875" bestFit="1" customWidth="1"/>
    <col min="6" max="6" width="17" bestFit="1" customWidth="1"/>
    <col min="7" max="7" width="34.5703125" customWidth="1"/>
    <col min="8" max="8" width="28.140625" bestFit="1" customWidth="1"/>
  </cols>
  <sheetData>
    <row r="1" spans="1:8" ht="36.75" thickBot="1">
      <c r="A1" s="153" t="s">
        <v>35</v>
      </c>
      <c r="B1" s="154"/>
      <c r="C1" s="154"/>
      <c r="D1" s="154"/>
      <c r="E1" s="154"/>
      <c r="F1" s="154"/>
      <c r="G1" s="154"/>
      <c r="H1" s="155"/>
    </row>
    <row r="2" spans="1:8" s="1" customFormat="1" ht="16.5" thickBot="1">
      <c r="A2" s="158" t="s">
        <v>47</v>
      </c>
      <c r="B2" s="159"/>
      <c r="C2" s="160"/>
      <c r="D2" s="161"/>
      <c r="E2" s="63" t="s">
        <v>49</v>
      </c>
      <c r="F2" s="64"/>
      <c r="G2" s="63" t="s">
        <v>50</v>
      </c>
      <c r="H2" s="91"/>
    </row>
    <row r="3" spans="1:8" s="1" customFormat="1" ht="16.5" thickBot="1">
      <c r="A3" s="158" t="s">
        <v>48</v>
      </c>
      <c r="B3" s="159"/>
      <c r="C3" s="160"/>
      <c r="D3" s="161"/>
      <c r="E3" s="63" t="s">
        <v>49</v>
      </c>
      <c r="F3" s="65"/>
      <c r="G3" s="63" t="s">
        <v>50</v>
      </c>
      <c r="H3" s="66"/>
    </row>
    <row r="4" spans="1:8" s="1" customFormat="1" ht="16.5" thickBot="1">
      <c r="A4" s="158" t="s">
        <v>52</v>
      </c>
      <c r="B4" s="155"/>
      <c r="C4" s="160"/>
      <c r="D4" s="161"/>
      <c r="E4" s="63" t="s">
        <v>53</v>
      </c>
      <c r="F4" s="64"/>
      <c r="G4" s="63" t="s">
        <v>51</v>
      </c>
      <c r="H4" s="66"/>
    </row>
    <row r="5" spans="1:8" ht="16.5" thickBot="1">
      <c r="A5" s="158" t="s">
        <v>54</v>
      </c>
      <c r="B5" s="159"/>
      <c r="C5" s="160"/>
      <c r="D5" s="161"/>
      <c r="E5" s="63" t="s">
        <v>53</v>
      </c>
      <c r="F5" s="65"/>
      <c r="G5" s="63" t="s">
        <v>51</v>
      </c>
      <c r="H5" s="66"/>
    </row>
    <row r="6" spans="1:8" ht="48.75" customHeight="1" thickBot="1">
      <c r="A6" s="82" t="s">
        <v>74</v>
      </c>
      <c r="B6" s="33" t="s">
        <v>24</v>
      </c>
      <c r="C6" s="32" t="s">
        <v>81</v>
      </c>
      <c r="D6" s="32" t="s">
        <v>26</v>
      </c>
      <c r="E6" s="39" t="s">
        <v>79</v>
      </c>
      <c r="F6" s="34" t="s">
        <v>25</v>
      </c>
      <c r="G6" s="39" t="s">
        <v>75</v>
      </c>
      <c r="H6" s="38" t="s">
        <v>37</v>
      </c>
    </row>
    <row r="7" spans="1:8" ht="15.75">
      <c r="A7" s="21">
        <v>1</v>
      </c>
      <c r="B7" s="26" t="s">
        <v>27</v>
      </c>
      <c r="C7" s="27">
        <v>1000000</v>
      </c>
      <c r="D7" s="28">
        <v>10</v>
      </c>
      <c r="E7" s="52">
        <f>C7*(1+Summary!$C$8)^'Plan for your goals'!D7</f>
        <v>1790847.6965428547</v>
      </c>
      <c r="F7" s="35" t="s">
        <v>28</v>
      </c>
      <c r="G7" s="74">
        <f>E23</f>
        <v>0.14000000000000001</v>
      </c>
      <c r="H7" s="53">
        <f>IFERROR(ABS(PMT(G7/12,12*D7,0,E7,1)),0)</f>
        <v>6832.9133061063249</v>
      </c>
    </row>
    <row r="8" spans="1:8" ht="15.75">
      <c r="A8" s="22">
        <v>2</v>
      </c>
      <c r="B8" s="29"/>
      <c r="C8" s="30"/>
      <c r="D8" s="31"/>
      <c r="E8" s="52">
        <f>C8*(1+Summary!$C$8)^'Plan for your goals'!D8</f>
        <v>0</v>
      </c>
      <c r="F8" s="36"/>
      <c r="G8" s="75">
        <f>E31</f>
        <v>0</v>
      </c>
      <c r="H8" s="53">
        <f>IFERROR(ABS(PMT(G8/12,12*D8,0,E8,1)),0)</f>
        <v>0</v>
      </c>
    </row>
    <row r="9" spans="1:8" ht="15.75">
      <c r="A9" s="22">
        <v>3</v>
      </c>
      <c r="B9" s="23"/>
      <c r="C9" s="24"/>
      <c r="D9" s="25"/>
      <c r="E9" s="52">
        <f>C9*(1+Summary!$C$8)^'Plan for your goals'!D9</f>
        <v>0</v>
      </c>
      <c r="F9" s="37"/>
      <c r="G9" s="75">
        <f>E39</f>
        <v>0</v>
      </c>
      <c r="H9" s="53">
        <f t="shared" ref="H9:H12" si="0">IFERROR(ABS(PMT(G9/12,12*D9,0,E9,1)),0)</f>
        <v>0</v>
      </c>
    </row>
    <row r="10" spans="1:8" ht="15.75">
      <c r="A10" s="22">
        <v>4</v>
      </c>
      <c r="B10" s="23"/>
      <c r="C10" s="24"/>
      <c r="D10" s="25"/>
      <c r="E10" s="52">
        <f>C10*(1+Summary!$C$8)^'Plan for your goals'!D10</f>
        <v>0</v>
      </c>
      <c r="F10" s="37"/>
      <c r="G10" s="75">
        <f>E47</f>
        <v>0</v>
      </c>
      <c r="H10" s="53">
        <f t="shared" si="0"/>
        <v>0</v>
      </c>
    </row>
    <row r="11" spans="1:8" ht="15.75">
      <c r="A11" s="22">
        <v>5</v>
      </c>
      <c r="B11" s="23"/>
      <c r="C11" s="24"/>
      <c r="D11" s="25"/>
      <c r="E11" s="52">
        <f>C11*(1+Summary!$C$8)^'Plan for your goals'!D11</f>
        <v>0</v>
      </c>
      <c r="F11" s="37"/>
      <c r="G11" s="75">
        <f>E55</f>
        <v>0</v>
      </c>
      <c r="H11" s="53">
        <f t="shared" si="0"/>
        <v>0</v>
      </c>
    </row>
    <row r="12" spans="1:8" ht="16.5" thickBot="1">
      <c r="A12" s="22">
        <v>6</v>
      </c>
      <c r="B12" s="23"/>
      <c r="C12" s="24"/>
      <c r="D12" s="25"/>
      <c r="E12" s="52">
        <f>C12*(1+Summary!$C$8)^'Plan for your goals'!D12</f>
        <v>0</v>
      </c>
      <c r="F12" s="37"/>
      <c r="G12" s="75">
        <f>E63</f>
        <v>0</v>
      </c>
      <c r="H12" s="53">
        <f t="shared" si="0"/>
        <v>0</v>
      </c>
    </row>
    <row r="13" spans="1:8" ht="16.5" thickBot="1">
      <c r="A13" s="162" t="s">
        <v>55</v>
      </c>
      <c r="B13" s="163"/>
      <c r="C13" s="163"/>
      <c r="D13" s="163"/>
      <c r="E13" s="163"/>
      <c r="F13" s="163"/>
      <c r="G13" s="164"/>
      <c r="H13" s="67">
        <f>H2+H3+H4+H5+H7+H8+H9+H10+H11+H12</f>
        <v>6832.9133061063249</v>
      </c>
    </row>
    <row r="14" spans="1:8" ht="18.75">
      <c r="A14" s="77" t="s">
        <v>38</v>
      </c>
      <c r="B14" s="156" t="s">
        <v>39</v>
      </c>
      <c r="C14" s="157"/>
      <c r="D14" s="157"/>
      <c r="E14" s="157"/>
    </row>
    <row r="15" spans="1:8" ht="15.75" thickBot="1">
      <c r="B15" t="s">
        <v>40</v>
      </c>
    </row>
    <row r="16" spans="1:8" ht="16.5" thickBot="1">
      <c r="A16" s="152" t="s">
        <v>68</v>
      </c>
      <c r="B16" s="134"/>
      <c r="C16" s="134"/>
      <c r="D16" s="134"/>
      <c r="E16" s="135"/>
      <c r="G16" s="136" t="s">
        <v>69</v>
      </c>
      <c r="H16" s="137"/>
    </row>
    <row r="17" spans="1:8" ht="15.75" thickBot="1">
      <c r="A17" s="40" t="s">
        <v>44</v>
      </c>
      <c r="B17" s="40" t="s">
        <v>41</v>
      </c>
      <c r="C17" s="40" t="s">
        <v>76</v>
      </c>
      <c r="D17" s="40" t="s">
        <v>43</v>
      </c>
      <c r="E17" s="41" t="s">
        <v>46</v>
      </c>
      <c r="G17" s="78" t="s">
        <v>70</v>
      </c>
      <c r="H17" s="113" t="s">
        <v>71</v>
      </c>
    </row>
    <row r="18" spans="1:8" ht="15.75" thickBot="1">
      <c r="A18" s="45">
        <v>1</v>
      </c>
      <c r="B18" s="46" t="s">
        <v>58</v>
      </c>
      <c r="C18" s="70">
        <v>0.5</v>
      </c>
      <c r="D18" s="71">
        <v>0.09</v>
      </c>
      <c r="E18" s="58">
        <f>C18*D18</f>
        <v>4.4999999999999998E-2</v>
      </c>
      <c r="G18" s="89" t="str">
        <f>$B$18</f>
        <v>Safe Investments like FD</v>
      </c>
      <c r="H18" s="112">
        <f>C18*$H$7+C26*$H$8+C34*$H$9+C42*$H$10+C50*$H$11+C58*$H$12</f>
        <v>3416.4566530531624</v>
      </c>
    </row>
    <row r="19" spans="1:8" ht="15.75" thickBot="1">
      <c r="A19" s="11">
        <v>2</v>
      </c>
      <c r="B19" s="68" t="s">
        <v>62</v>
      </c>
      <c r="C19" s="3"/>
      <c r="D19" s="3"/>
      <c r="E19" s="69">
        <f t="shared" ref="E19:E22" si="1">C19*D19</f>
        <v>0</v>
      </c>
      <c r="G19" s="90" t="str">
        <f>$B$19</f>
        <v>Bonds and debt funds</v>
      </c>
      <c r="H19" s="79">
        <f>C19*$H$7+C27*$H$8+C35*$H$9+C43*$H$10+C51*$H$11+C59*$H$12</f>
        <v>0</v>
      </c>
    </row>
    <row r="20" spans="1:8" ht="15.75" thickBot="1">
      <c r="A20" s="11">
        <v>3</v>
      </c>
      <c r="B20" s="3" t="s">
        <v>59</v>
      </c>
      <c r="C20" s="72"/>
      <c r="D20" s="73"/>
      <c r="E20" s="58">
        <f t="shared" si="1"/>
        <v>0</v>
      </c>
      <c r="G20" s="90" t="str">
        <f>$B$20</f>
        <v>Mutual Funds</v>
      </c>
      <c r="H20" s="79">
        <f>C20*$H$7+C28*$H$8+C36*$H$9+C44*$H$10+C52*$H$11+C60*$H$12</f>
        <v>0</v>
      </c>
    </row>
    <row r="21" spans="1:8" ht="15.75" thickBot="1">
      <c r="A21" s="11">
        <v>4</v>
      </c>
      <c r="B21" s="3" t="s">
        <v>60</v>
      </c>
      <c r="C21" s="44">
        <v>0.5</v>
      </c>
      <c r="D21" s="59">
        <v>0.19</v>
      </c>
      <c r="E21" s="58">
        <f t="shared" si="1"/>
        <v>9.5000000000000001E-2</v>
      </c>
      <c r="G21" s="90" t="str">
        <f>$B$21</f>
        <v>Equity</v>
      </c>
      <c r="H21" s="79">
        <f>C21*$H$7+C29*$H$8+C37*$H$9+C45*$H$10+C53*$H$11+C61*$H$12</f>
        <v>3416.4566530531624</v>
      </c>
    </row>
    <row r="22" spans="1:8" ht="15.75" thickBot="1">
      <c r="A22" s="48">
        <v>5</v>
      </c>
      <c r="B22" s="49" t="s">
        <v>63</v>
      </c>
      <c r="C22" s="50"/>
      <c r="D22" s="60"/>
      <c r="E22" s="111">
        <f t="shared" si="1"/>
        <v>0</v>
      </c>
      <c r="G22" s="90" t="str">
        <f>$B$22</f>
        <v>Others</v>
      </c>
      <c r="H22" s="79">
        <f>C22*$H$7+C30*$H$8+C38*$H$9+C46*$H$10+C54*$H$11+C62*$H$12</f>
        <v>0</v>
      </c>
    </row>
    <row r="23" spans="1:8" ht="15.75" thickBot="1">
      <c r="A23" s="42"/>
      <c r="B23" s="43" t="s">
        <v>45</v>
      </c>
      <c r="C23" s="51">
        <f>SUM(C18:C22)</f>
        <v>1</v>
      </c>
      <c r="D23" s="61"/>
      <c r="E23" s="106">
        <f>SUM(E18:E22)</f>
        <v>0.14000000000000001</v>
      </c>
      <c r="F23" s="76" t="s">
        <v>38</v>
      </c>
    </row>
    <row r="24" spans="1:8" ht="16.5" thickBot="1">
      <c r="A24" s="152" t="s">
        <v>61</v>
      </c>
      <c r="B24" s="134"/>
      <c r="C24" s="134"/>
      <c r="D24" s="134"/>
      <c r="E24" s="135"/>
    </row>
    <row r="25" spans="1:8" ht="15.75" thickBot="1">
      <c r="A25" s="40" t="s">
        <v>44</v>
      </c>
      <c r="B25" s="40" t="s">
        <v>41</v>
      </c>
      <c r="C25" s="40" t="s">
        <v>42</v>
      </c>
      <c r="D25" s="40" t="s">
        <v>43</v>
      </c>
      <c r="E25" s="41" t="s">
        <v>46</v>
      </c>
    </row>
    <row r="26" spans="1:8" ht="15.75" thickBot="1">
      <c r="A26" s="45">
        <v>1</v>
      </c>
      <c r="B26" s="46" t="str">
        <f>$B$18</f>
        <v>Safe Investments like FD</v>
      </c>
      <c r="C26" s="47"/>
      <c r="D26" s="57"/>
      <c r="E26" s="58">
        <f>C26*D26</f>
        <v>0</v>
      </c>
    </row>
    <row r="27" spans="1:8" ht="15.75" thickBot="1">
      <c r="A27" s="11">
        <v>2</v>
      </c>
      <c r="B27" s="68" t="str">
        <f>$B$19</f>
        <v>Bonds and debt funds</v>
      </c>
      <c r="C27" s="3"/>
      <c r="D27" s="3"/>
      <c r="E27" s="58">
        <f t="shared" ref="E27:E30" si="2">C27*D27</f>
        <v>0</v>
      </c>
    </row>
    <row r="28" spans="1:8" ht="15.75" thickBot="1">
      <c r="A28" s="11">
        <v>3</v>
      </c>
      <c r="B28" s="68" t="str">
        <f>$B$20</f>
        <v>Mutual Funds</v>
      </c>
      <c r="C28" s="44"/>
      <c r="D28" s="59"/>
      <c r="E28" s="58">
        <f t="shared" si="2"/>
        <v>0</v>
      </c>
    </row>
    <row r="29" spans="1:8" ht="15.75" thickBot="1">
      <c r="A29" s="11">
        <v>4</v>
      </c>
      <c r="B29" s="68" t="str">
        <f>$B$21</f>
        <v>Equity</v>
      </c>
      <c r="C29" s="44"/>
      <c r="D29" s="59"/>
      <c r="E29" s="58">
        <f t="shared" si="2"/>
        <v>0</v>
      </c>
    </row>
    <row r="30" spans="1:8" ht="15.75" thickBot="1">
      <c r="A30" s="48">
        <v>5</v>
      </c>
      <c r="B30" s="114" t="str">
        <f>$B$22</f>
        <v>Others</v>
      </c>
      <c r="C30" s="50"/>
      <c r="D30" s="60"/>
      <c r="E30" s="111">
        <f t="shared" si="2"/>
        <v>0</v>
      </c>
    </row>
    <row r="31" spans="1:8" ht="15.75" thickBot="1">
      <c r="A31" s="42"/>
      <c r="B31" s="115" t="s">
        <v>45</v>
      </c>
      <c r="C31" s="51">
        <f>SUM(C26:C30)</f>
        <v>0</v>
      </c>
      <c r="D31" s="61"/>
      <c r="E31" s="106">
        <f>SUM(E26:E30)</f>
        <v>0</v>
      </c>
    </row>
    <row r="32" spans="1:8" ht="16.5" thickBot="1">
      <c r="A32" s="152" t="s">
        <v>64</v>
      </c>
      <c r="B32" s="134"/>
      <c r="C32" s="134"/>
      <c r="D32" s="134"/>
      <c r="E32" s="135"/>
    </row>
    <row r="33" spans="1:5" ht="15.75" thickBot="1">
      <c r="A33" s="40" t="s">
        <v>44</v>
      </c>
      <c r="B33" s="40" t="s">
        <v>41</v>
      </c>
      <c r="C33" s="40" t="s">
        <v>42</v>
      </c>
      <c r="D33" s="40" t="s">
        <v>43</v>
      </c>
      <c r="E33" s="41" t="s">
        <v>46</v>
      </c>
    </row>
    <row r="34" spans="1:5" ht="15.75" thickBot="1">
      <c r="A34" s="45">
        <v>1</v>
      </c>
      <c r="B34" s="46" t="str">
        <f>$B$18</f>
        <v>Safe Investments like FD</v>
      </c>
      <c r="C34" s="47"/>
      <c r="D34" s="57"/>
      <c r="E34" s="58">
        <f>C34*D34</f>
        <v>0</v>
      </c>
    </row>
    <row r="35" spans="1:5" ht="15.75" thickBot="1">
      <c r="A35" s="11">
        <v>2</v>
      </c>
      <c r="B35" s="68" t="str">
        <f>$B$19</f>
        <v>Bonds and debt funds</v>
      </c>
      <c r="C35" s="3"/>
      <c r="D35" s="3"/>
      <c r="E35" s="58">
        <f t="shared" ref="E35:E38" si="3">C35*D35</f>
        <v>0</v>
      </c>
    </row>
    <row r="36" spans="1:5" ht="15.75" thickBot="1">
      <c r="A36" s="11">
        <v>3</v>
      </c>
      <c r="B36" s="68" t="str">
        <f>$B$20</f>
        <v>Mutual Funds</v>
      </c>
      <c r="C36" s="44"/>
      <c r="D36" s="59"/>
      <c r="E36" s="58">
        <f t="shared" si="3"/>
        <v>0</v>
      </c>
    </row>
    <row r="37" spans="1:5" ht="15.75" thickBot="1">
      <c r="A37" s="11">
        <v>4</v>
      </c>
      <c r="B37" s="68" t="str">
        <f>$B$21</f>
        <v>Equity</v>
      </c>
      <c r="C37" s="44"/>
      <c r="D37" s="59"/>
      <c r="E37" s="58">
        <f t="shared" si="3"/>
        <v>0</v>
      </c>
    </row>
    <row r="38" spans="1:5" ht="15.75" thickBot="1">
      <c r="A38" s="48">
        <v>5</v>
      </c>
      <c r="B38" s="114" t="str">
        <f>$B$22</f>
        <v>Others</v>
      </c>
      <c r="C38" s="50"/>
      <c r="D38" s="116"/>
      <c r="E38" s="117">
        <f t="shared" si="3"/>
        <v>0</v>
      </c>
    </row>
    <row r="39" spans="1:5" ht="15.75" thickBot="1">
      <c r="A39" s="42"/>
      <c r="B39" s="115" t="s">
        <v>45</v>
      </c>
      <c r="C39" s="51">
        <f>SUM(C34:C38)</f>
        <v>0</v>
      </c>
      <c r="D39" s="61"/>
      <c r="E39" s="62">
        <f>SUM(E34:E38)</f>
        <v>0</v>
      </c>
    </row>
    <row r="40" spans="1:5" ht="16.5" thickBot="1">
      <c r="A40" s="152" t="s">
        <v>65</v>
      </c>
      <c r="B40" s="134"/>
      <c r="C40" s="134"/>
      <c r="D40" s="134"/>
      <c r="E40" s="135"/>
    </row>
    <row r="41" spans="1:5" ht="15.75" thickBot="1">
      <c r="A41" s="40" t="s">
        <v>44</v>
      </c>
      <c r="B41" s="40" t="s">
        <v>41</v>
      </c>
      <c r="C41" s="40" t="s">
        <v>42</v>
      </c>
      <c r="D41" s="40" t="s">
        <v>43</v>
      </c>
      <c r="E41" s="41" t="s">
        <v>46</v>
      </c>
    </row>
    <row r="42" spans="1:5" ht="15.75" thickBot="1">
      <c r="A42" s="45">
        <v>1</v>
      </c>
      <c r="B42" s="46" t="str">
        <f>$B$18</f>
        <v>Safe Investments like FD</v>
      </c>
      <c r="C42" s="47"/>
      <c r="D42" s="57"/>
      <c r="E42" s="58">
        <f>C42*D42</f>
        <v>0</v>
      </c>
    </row>
    <row r="43" spans="1:5" ht="15.75" thickBot="1">
      <c r="A43" s="11">
        <v>2</v>
      </c>
      <c r="B43" s="68" t="str">
        <f>$B$19</f>
        <v>Bonds and debt funds</v>
      </c>
      <c r="C43" s="3"/>
      <c r="D43" s="3"/>
      <c r="E43" s="58">
        <f t="shared" ref="E43:E46" si="4">C43*D43</f>
        <v>0</v>
      </c>
    </row>
    <row r="44" spans="1:5" ht="15.75" thickBot="1">
      <c r="A44" s="11">
        <v>3</v>
      </c>
      <c r="B44" s="68" t="str">
        <f>$B$20</f>
        <v>Mutual Funds</v>
      </c>
      <c r="C44" s="44"/>
      <c r="D44" s="59"/>
      <c r="E44" s="58">
        <f t="shared" si="4"/>
        <v>0</v>
      </c>
    </row>
    <row r="45" spans="1:5" ht="15.75" thickBot="1">
      <c r="A45" s="11">
        <v>4</v>
      </c>
      <c r="B45" s="68" t="str">
        <f>$B$21</f>
        <v>Equity</v>
      </c>
      <c r="C45" s="44"/>
      <c r="D45" s="59"/>
      <c r="E45" s="58">
        <f t="shared" si="4"/>
        <v>0</v>
      </c>
    </row>
    <row r="46" spans="1:5" ht="15.75" thickBot="1">
      <c r="A46" s="48">
        <v>5</v>
      </c>
      <c r="B46" s="114" t="str">
        <f>$B$22</f>
        <v>Others</v>
      </c>
      <c r="C46" s="50"/>
      <c r="D46" s="116"/>
      <c r="E46" s="117">
        <f t="shared" si="4"/>
        <v>0</v>
      </c>
    </row>
    <row r="47" spans="1:5" ht="15.75" thickBot="1">
      <c r="A47" s="42"/>
      <c r="B47" s="115" t="s">
        <v>45</v>
      </c>
      <c r="C47" s="51">
        <f>SUM(C42:C46)</f>
        <v>0</v>
      </c>
      <c r="D47" s="61"/>
      <c r="E47" s="62">
        <f>SUM(E42:E46)</f>
        <v>0</v>
      </c>
    </row>
    <row r="48" spans="1:5" ht="16.5" thickBot="1">
      <c r="A48" s="152" t="s">
        <v>66</v>
      </c>
      <c r="B48" s="134"/>
      <c r="C48" s="134"/>
      <c r="D48" s="134"/>
      <c r="E48" s="135"/>
    </row>
    <row r="49" spans="1:5" ht="15.75" thickBot="1">
      <c r="A49" s="40" t="s">
        <v>44</v>
      </c>
      <c r="B49" s="40" t="s">
        <v>41</v>
      </c>
      <c r="C49" s="40" t="s">
        <v>42</v>
      </c>
      <c r="D49" s="40" t="s">
        <v>43</v>
      </c>
      <c r="E49" s="41" t="s">
        <v>46</v>
      </c>
    </row>
    <row r="50" spans="1:5" ht="15.75" thickBot="1">
      <c r="A50" s="45">
        <v>1</v>
      </c>
      <c r="B50" s="46" t="str">
        <f>$B$18</f>
        <v>Safe Investments like FD</v>
      </c>
      <c r="C50" s="47"/>
      <c r="D50" s="57"/>
      <c r="E50" s="58">
        <f>C50*D50</f>
        <v>0</v>
      </c>
    </row>
    <row r="51" spans="1:5" ht="15.75" thickBot="1">
      <c r="A51" s="11">
        <v>2</v>
      </c>
      <c r="B51" s="68" t="str">
        <f>$B$19</f>
        <v>Bonds and debt funds</v>
      </c>
      <c r="C51" s="3"/>
      <c r="D51" s="3"/>
      <c r="E51" s="58">
        <f t="shared" ref="E51:E54" si="5">C51*D51</f>
        <v>0</v>
      </c>
    </row>
    <row r="52" spans="1:5" ht="15.75" thickBot="1">
      <c r="A52" s="11">
        <v>3</v>
      </c>
      <c r="B52" s="68" t="str">
        <f>$B$20</f>
        <v>Mutual Funds</v>
      </c>
      <c r="C52" s="44"/>
      <c r="D52" s="59"/>
      <c r="E52" s="58">
        <f t="shared" si="5"/>
        <v>0</v>
      </c>
    </row>
    <row r="53" spans="1:5" ht="15.75" thickBot="1">
      <c r="A53" s="11">
        <v>4</v>
      </c>
      <c r="B53" s="68" t="str">
        <f>$B$21</f>
        <v>Equity</v>
      </c>
      <c r="C53" s="44"/>
      <c r="D53" s="59"/>
      <c r="E53" s="58">
        <f t="shared" si="5"/>
        <v>0</v>
      </c>
    </row>
    <row r="54" spans="1:5" ht="15.75" thickBot="1">
      <c r="A54" s="48">
        <v>5</v>
      </c>
      <c r="B54" s="114" t="str">
        <f>$B$22</f>
        <v>Others</v>
      </c>
      <c r="C54" s="50"/>
      <c r="D54" s="116"/>
      <c r="E54" s="117">
        <f t="shared" si="5"/>
        <v>0</v>
      </c>
    </row>
    <row r="55" spans="1:5" ht="15.75" thickBot="1">
      <c r="A55" s="42"/>
      <c r="B55" s="115" t="s">
        <v>45</v>
      </c>
      <c r="C55" s="51">
        <f>SUM(C50:C54)</f>
        <v>0</v>
      </c>
      <c r="D55" s="61"/>
      <c r="E55" s="62">
        <f>SUM(E50:E54)</f>
        <v>0</v>
      </c>
    </row>
    <row r="56" spans="1:5" ht="16.5" thickBot="1">
      <c r="A56" s="152" t="s">
        <v>67</v>
      </c>
      <c r="B56" s="134"/>
      <c r="C56" s="134"/>
      <c r="D56" s="134"/>
      <c r="E56" s="135"/>
    </row>
    <row r="57" spans="1:5" ht="15.75" thickBot="1">
      <c r="A57" s="40" t="s">
        <v>44</v>
      </c>
      <c r="B57" s="40" t="s">
        <v>41</v>
      </c>
      <c r="C57" s="40" t="s">
        <v>42</v>
      </c>
      <c r="D57" s="40" t="s">
        <v>43</v>
      </c>
      <c r="E57" s="41" t="s">
        <v>46</v>
      </c>
    </row>
    <row r="58" spans="1:5" ht="15.75" thickBot="1">
      <c r="A58" s="45">
        <v>1</v>
      </c>
      <c r="B58" s="46" t="str">
        <f>$B$18</f>
        <v>Safe Investments like FD</v>
      </c>
      <c r="C58" s="47"/>
      <c r="D58" s="57"/>
      <c r="E58" s="58">
        <f>C58*D58</f>
        <v>0</v>
      </c>
    </row>
    <row r="59" spans="1:5" ht="15.75" thickBot="1">
      <c r="A59" s="11">
        <v>2</v>
      </c>
      <c r="B59" s="68" t="str">
        <f>$B$19</f>
        <v>Bonds and debt funds</v>
      </c>
      <c r="C59" s="3"/>
      <c r="D59" s="3"/>
      <c r="E59" s="58">
        <f t="shared" ref="E59:E62" si="6">C59*D59</f>
        <v>0</v>
      </c>
    </row>
    <row r="60" spans="1:5" ht="15.75" thickBot="1">
      <c r="A60" s="11">
        <v>3</v>
      </c>
      <c r="B60" s="68" t="str">
        <f>$B$20</f>
        <v>Mutual Funds</v>
      </c>
      <c r="C60" s="44"/>
      <c r="D60" s="59"/>
      <c r="E60" s="58">
        <f t="shared" si="6"/>
        <v>0</v>
      </c>
    </row>
    <row r="61" spans="1:5" ht="15.75" thickBot="1">
      <c r="A61" s="11">
        <v>4</v>
      </c>
      <c r="B61" s="68" t="str">
        <f>$B$21</f>
        <v>Equity</v>
      </c>
      <c r="C61" s="44"/>
      <c r="D61" s="59"/>
      <c r="E61" s="58">
        <f t="shared" si="6"/>
        <v>0</v>
      </c>
    </row>
    <row r="62" spans="1:5" ht="15.75" thickBot="1">
      <c r="A62" s="48">
        <v>5</v>
      </c>
      <c r="B62" s="114" t="str">
        <f>$B$22</f>
        <v>Others</v>
      </c>
      <c r="C62" s="50"/>
      <c r="D62" s="116"/>
      <c r="E62" s="117">
        <f t="shared" si="6"/>
        <v>0</v>
      </c>
    </row>
    <row r="63" spans="1:5" ht="15.75" thickBot="1">
      <c r="A63" s="42"/>
      <c r="B63" s="115" t="s">
        <v>45</v>
      </c>
      <c r="C63" s="51">
        <f>SUM(C58:C62)</f>
        <v>0</v>
      </c>
      <c r="D63" s="61"/>
      <c r="E63" s="62">
        <f>SUM(E58:E62)</f>
        <v>0</v>
      </c>
    </row>
  </sheetData>
  <mergeCells count="18">
    <mergeCell ref="A1:H1"/>
    <mergeCell ref="B14:E14"/>
    <mergeCell ref="A2:B2"/>
    <mergeCell ref="A5:B5"/>
    <mergeCell ref="C2:D2"/>
    <mergeCell ref="C5:D5"/>
    <mergeCell ref="A3:B3"/>
    <mergeCell ref="C3:D3"/>
    <mergeCell ref="A4:B4"/>
    <mergeCell ref="C4:D4"/>
    <mergeCell ref="A13:G13"/>
    <mergeCell ref="A48:E48"/>
    <mergeCell ref="A56:E56"/>
    <mergeCell ref="G16:H16"/>
    <mergeCell ref="A16:E16"/>
    <mergeCell ref="A24:E24"/>
    <mergeCell ref="A32:E32"/>
    <mergeCell ref="A40:E40"/>
  </mergeCells>
  <pageMargins left="0.7" right="0.7" top="0.75" bottom="0.75" header="0.3" footer="0.3"/>
  <pageSetup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dimension ref="A1:F16"/>
  <sheetViews>
    <sheetView workbookViewId="0">
      <selection activeCell="C5" sqref="C5:E5"/>
    </sheetView>
  </sheetViews>
  <sheetFormatPr defaultRowHeight="15"/>
  <cols>
    <col min="2" max="2" width="38.5703125" customWidth="1"/>
    <col min="3" max="3" width="16.85546875" customWidth="1"/>
    <col min="4" max="4" width="17" customWidth="1"/>
    <col min="5" max="5" width="18.7109375" customWidth="1"/>
  </cols>
  <sheetData>
    <row r="1" spans="1:6" ht="19.5" thickBot="1">
      <c r="A1" s="173" t="s">
        <v>88</v>
      </c>
      <c r="B1" s="174"/>
      <c r="C1" s="174"/>
      <c r="D1" s="174"/>
      <c r="E1" s="175"/>
    </row>
    <row r="2" spans="1:6">
      <c r="A2" s="176" t="s">
        <v>94</v>
      </c>
      <c r="B2" s="177"/>
      <c r="C2" s="177"/>
      <c r="D2" s="177"/>
      <c r="E2" s="178"/>
    </row>
    <row r="3" spans="1:6">
      <c r="A3" s="179"/>
      <c r="B3" s="180"/>
      <c r="C3" s="180"/>
      <c r="D3" s="180"/>
      <c r="E3" s="181"/>
    </row>
    <row r="4" spans="1:6" ht="15.75" thickBot="1">
      <c r="A4" s="182"/>
      <c r="B4" s="183"/>
      <c r="C4" s="183"/>
      <c r="D4" s="183"/>
      <c r="E4" s="184"/>
    </row>
    <row r="5" spans="1:6" ht="16.5" thickBot="1">
      <c r="A5" s="185" t="s">
        <v>87</v>
      </c>
      <c r="B5" s="186"/>
      <c r="C5" s="187"/>
      <c r="D5" s="188"/>
      <c r="E5" s="189"/>
    </row>
    <row r="6" spans="1:6" ht="16.5" thickBot="1">
      <c r="A6" s="190" t="s">
        <v>86</v>
      </c>
      <c r="B6" s="191" t="s">
        <v>83</v>
      </c>
      <c r="C6" s="192"/>
      <c r="D6" s="193"/>
      <c r="E6" s="194"/>
    </row>
    <row r="7" spans="1:6" ht="16.5" thickBot="1">
      <c r="A7" s="165" t="s">
        <v>85</v>
      </c>
      <c r="B7" s="166" t="s">
        <v>82</v>
      </c>
      <c r="C7" s="167">
        <f>E16</f>
        <v>0</v>
      </c>
      <c r="D7" s="168"/>
      <c r="E7" s="169"/>
      <c r="F7" t="s">
        <v>91</v>
      </c>
    </row>
    <row r="8" spans="1:6" ht="16.5" thickBot="1">
      <c r="A8" s="165" t="s">
        <v>84</v>
      </c>
      <c r="B8" s="166" t="s">
        <v>78</v>
      </c>
      <c r="C8" s="170">
        <f>C5*(1+C7)^C6</f>
        <v>0</v>
      </c>
      <c r="D8" s="171"/>
      <c r="E8" s="172"/>
    </row>
    <row r="9" spans="1:6" ht="15.75" thickBot="1">
      <c r="A9" s="133" t="s">
        <v>93</v>
      </c>
      <c r="B9" s="134"/>
      <c r="C9" s="134"/>
      <c r="D9" s="134"/>
      <c r="E9" s="135"/>
    </row>
    <row r="10" spans="1:6" ht="30.75" thickBot="1">
      <c r="A10" s="40" t="s">
        <v>44</v>
      </c>
      <c r="B10" s="40" t="s">
        <v>41</v>
      </c>
      <c r="C10" s="101" t="s">
        <v>89</v>
      </c>
      <c r="D10" s="40" t="s">
        <v>92</v>
      </c>
      <c r="E10" s="107" t="s">
        <v>90</v>
      </c>
    </row>
    <row r="11" spans="1:6">
      <c r="A11" s="45">
        <v>1</v>
      </c>
      <c r="B11" s="46" t="s">
        <v>58</v>
      </c>
      <c r="C11" s="70"/>
      <c r="D11" s="71"/>
      <c r="E11" s="108">
        <f>C11*D11</f>
        <v>0</v>
      </c>
    </row>
    <row r="12" spans="1:6">
      <c r="A12" s="11">
        <v>2</v>
      </c>
      <c r="B12" s="68" t="s">
        <v>62</v>
      </c>
      <c r="C12" s="44"/>
      <c r="D12" s="59"/>
      <c r="E12" s="109">
        <f t="shared" ref="E12:E15" si="0">C12*D12</f>
        <v>0</v>
      </c>
    </row>
    <row r="13" spans="1:6">
      <c r="A13" s="11">
        <v>3</v>
      </c>
      <c r="B13" s="3" t="s">
        <v>59</v>
      </c>
      <c r="C13" s="72"/>
      <c r="D13" s="73"/>
      <c r="E13" s="109">
        <f t="shared" si="0"/>
        <v>0</v>
      </c>
    </row>
    <row r="14" spans="1:6">
      <c r="A14" s="11">
        <v>4</v>
      </c>
      <c r="B14" s="3" t="s">
        <v>60</v>
      </c>
      <c r="C14" s="44"/>
      <c r="D14" s="59"/>
      <c r="E14" s="109">
        <f t="shared" si="0"/>
        <v>0</v>
      </c>
    </row>
    <row r="15" spans="1:6" ht="15.75" thickBot="1">
      <c r="A15" s="48">
        <v>5</v>
      </c>
      <c r="B15" s="49" t="s">
        <v>63</v>
      </c>
      <c r="C15" s="50"/>
      <c r="D15" s="60"/>
      <c r="E15" s="110">
        <f t="shared" si="0"/>
        <v>0</v>
      </c>
    </row>
    <row r="16" spans="1:6" ht="15.75" thickBot="1">
      <c r="A16" s="42"/>
      <c r="B16" s="43" t="s">
        <v>45</v>
      </c>
      <c r="C16" s="51">
        <f>SUM(C11:C15)</f>
        <v>0</v>
      </c>
      <c r="D16" s="61"/>
      <c r="E16" s="106">
        <f>SUM(E11:E15)</f>
        <v>0</v>
      </c>
    </row>
  </sheetData>
  <mergeCells count="11">
    <mergeCell ref="A1:E1"/>
    <mergeCell ref="A2:E4"/>
    <mergeCell ref="A5:B5"/>
    <mergeCell ref="C5:E5"/>
    <mergeCell ref="A6:B6"/>
    <mergeCell ref="C6:E6"/>
    <mergeCell ref="A7:B7"/>
    <mergeCell ref="C7:E7"/>
    <mergeCell ref="A8:B8"/>
    <mergeCell ref="C8:E8"/>
    <mergeCell ref="A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Current Financial Position</vt:lpstr>
      <vt:lpstr>Enlist your goals</vt:lpstr>
      <vt:lpstr>Plan for your goals</vt:lpstr>
      <vt:lpstr>Lumpsum Investment</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2016-02-16T19:51:22Z</dcterms:modified>
</cp:coreProperties>
</file>